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031909B8-D745-4DE0-9679-DE04E4C26A83}" xr6:coauthVersionLast="47" xr6:coauthVersionMax="47" xr10:uidLastSave="{00000000-0000-0000-0000-000000000000}"/>
  <bookViews>
    <workbookView xWindow="-120" yWindow="-120" windowWidth="20730" windowHeight="11160" xr2:uid="{00000000-000D-0000-FFFF-FFFF00000000}"/>
  </bookViews>
  <sheets>
    <sheet name="Scorecard" sheetId="5" r:id="rId1"/>
    <sheet name="Final" sheetId="3" state="hidden" r:id="rId2"/>
    <sheet name="Sheet1" sheetId="1" state="hidden" r:id="rId3"/>
    <sheet name="IPHL Assessment Sheet" sheetId="2" r:id="rId4"/>
  </sheets>
  <definedNames>
    <definedName name="OLE_LINK1" localSheetId="1">Final!#REF!</definedName>
    <definedName name="OLE_LINK1" localSheetId="3">'IPHL Assessment Sheet'!#REF!</definedName>
    <definedName name="OLE_LINK1" localSheetId="0">Scorecard!#REF!</definedName>
    <definedName name="OLE_LINK1" localSheetId="2">Sheet1!#REF!</definedName>
    <definedName name="_xlnm.Print_Area" localSheetId="3">'IPHL Assessment Sheet'!$A$1:$G$604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1" i="2" l="1"/>
  <c r="I596" i="2"/>
  <c r="H596" i="2"/>
  <c r="I587" i="2"/>
  <c r="H587" i="2"/>
  <c r="I577" i="2"/>
  <c r="H577" i="2"/>
  <c r="J577" i="2" s="1"/>
  <c r="C91" i="5" s="1"/>
  <c r="I569" i="2"/>
  <c r="H569" i="2"/>
  <c r="I555" i="2"/>
  <c r="H555" i="2"/>
  <c r="I543" i="2"/>
  <c r="H543" i="2"/>
  <c r="I536" i="2"/>
  <c r="H536" i="2"/>
  <c r="I532" i="2"/>
  <c r="H532" i="2"/>
  <c r="I528" i="2"/>
  <c r="H528" i="2"/>
  <c r="J528" i="2" s="1"/>
  <c r="C84" i="5" s="1"/>
  <c r="I517" i="2"/>
  <c r="H517" i="2"/>
  <c r="J517" i="2" s="1"/>
  <c r="C83" i="5" s="1"/>
  <c r="I487" i="2"/>
  <c r="H487" i="2"/>
  <c r="I480" i="2"/>
  <c r="H480" i="2"/>
  <c r="I472" i="2"/>
  <c r="H472" i="2"/>
  <c r="J472" i="2" s="1"/>
  <c r="C80" i="5" s="1"/>
  <c r="I451" i="2"/>
  <c r="H451" i="2"/>
  <c r="I432" i="2"/>
  <c r="H432" i="2"/>
  <c r="I425" i="2"/>
  <c r="H425" i="2"/>
  <c r="I418" i="2"/>
  <c r="H418" i="2"/>
  <c r="J532" i="2" l="1"/>
  <c r="C85" i="5" s="1"/>
  <c r="J596" i="2"/>
  <c r="C93" i="5" s="1"/>
  <c r="J587" i="2"/>
  <c r="C92" i="5" s="1"/>
  <c r="I568" i="2"/>
  <c r="D618" i="2" s="1"/>
  <c r="J569" i="2"/>
  <c r="C90" i="5" s="1"/>
  <c r="H568" i="2"/>
  <c r="J555" i="2"/>
  <c r="C88" i="5" s="1"/>
  <c r="J543" i="2"/>
  <c r="C87" i="5" s="1"/>
  <c r="J536" i="2"/>
  <c r="C86" i="5" s="1"/>
  <c r="J487" i="2"/>
  <c r="C82" i="5" s="1"/>
  <c r="J480" i="2"/>
  <c r="C81" i="5" s="1"/>
  <c r="I471" i="2"/>
  <c r="D617" i="2" s="1"/>
  <c r="H471" i="2"/>
  <c r="J451" i="2"/>
  <c r="C78" i="5" s="1"/>
  <c r="J432" i="2"/>
  <c r="C77" i="5" s="1"/>
  <c r="J425" i="2"/>
  <c r="C76" i="5" s="1"/>
  <c r="J418" i="2"/>
  <c r="C75" i="5" s="1"/>
  <c r="I408" i="2"/>
  <c r="H408" i="2"/>
  <c r="I398" i="2"/>
  <c r="H398" i="2"/>
  <c r="I386" i="2"/>
  <c r="H386" i="2"/>
  <c r="H381" i="2"/>
  <c r="I370" i="2"/>
  <c r="H370" i="2"/>
  <c r="I345" i="2"/>
  <c r="H345" i="2"/>
  <c r="I328" i="2"/>
  <c r="H328" i="2"/>
  <c r="I321" i="2"/>
  <c r="H321" i="2"/>
  <c r="I289" i="2"/>
  <c r="H289" i="2"/>
  <c r="I285" i="2"/>
  <c r="H285" i="2"/>
  <c r="I278" i="2"/>
  <c r="H278" i="2"/>
  <c r="I272" i="2"/>
  <c r="H272" i="2"/>
  <c r="I263" i="2"/>
  <c r="H263" i="2"/>
  <c r="I252" i="2"/>
  <c r="H252" i="2"/>
  <c r="J252" i="2" s="1"/>
  <c r="C59" i="5" s="1"/>
  <c r="I246" i="2"/>
  <c r="H246" i="2"/>
  <c r="I236" i="2"/>
  <c r="H236" i="2"/>
  <c r="I228" i="2"/>
  <c r="H228" i="2"/>
  <c r="I212" i="2"/>
  <c r="H212" i="2"/>
  <c r="I200" i="2"/>
  <c r="H200" i="2"/>
  <c r="I186" i="2"/>
  <c r="H186" i="2"/>
  <c r="I167" i="2"/>
  <c r="H167" i="2"/>
  <c r="I149" i="2"/>
  <c r="H149" i="2"/>
  <c r="I128" i="2"/>
  <c r="H128" i="2"/>
  <c r="I122" i="2"/>
  <c r="H122" i="2"/>
  <c r="I115" i="2"/>
  <c r="H115" i="2"/>
  <c r="J115" i="2" s="1"/>
  <c r="C47" i="5" s="1"/>
  <c r="I106" i="2"/>
  <c r="H106" i="2"/>
  <c r="J106" i="2" s="1"/>
  <c r="C46" i="5" s="1"/>
  <c r="I92" i="2"/>
  <c r="H92" i="2"/>
  <c r="I74" i="2"/>
  <c r="H74" i="2"/>
  <c r="I64" i="2"/>
  <c r="H64" i="2"/>
  <c r="I54" i="2"/>
  <c r="H54" i="2"/>
  <c r="I35" i="2"/>
  <c r="H35" i="2"/>
  <c r="I30" i="2"/>
  <c r="H30" i="2"/>
  <c r="I5" i="2"/>
  <c r="H5" i="2"/>
  <c r="J246" i="2" l="1"/>
  <c r="C58" i="5" s="1"/>
  <c r="C618" i="2"/>
  <c r="J568" i="2"/>
  <c r="D15" i="5" s="1"/>
  <c r="C617" i="2"/>
  <c r="J471" i="2"/>
  <c r="D14" i="5" s="1"/>
  <c r="I397" i="2"/>
  <c r="D616" i="2" s="1"/>
  <c r="J408" i="2"/>
  <c r="C74" i="5" s="1"/>
  <c r="J398" i="2"/>
  <c r="C73" i="5" s="1"/>
  <c r="H397" i="2"/>
  <c r="J386" i="2"/>
  <c r="C71" i="5" s="1"/>
  <c r="J381" i="2"/>
  <c r="C70" i="5" s="1"/>
  <c r="J370" i="2"/>
  <c r="C69" i="5" s="1"/>
  <c r="J345" i="2"/>
  <c r="C68" i="5" s="1"/>
  <c r="J328" i="2"/>
  <c r="C67" i="5" s="1"/>
  <c r="J321" i="2"/>
  <c r="C66" i="5" s="1"/>
  <c r="J289" i="2"/>
  <c r="C65" i="5" s="1"/>
  <c r="J285" i="2"/>
  <c r="C64" i="5" s="1"/>
  <c r="I277" i="2"/>
  <c r="D615" i="2" s="1"/>
  <c r="J278" i="2"/>
  <c r="C63" i="5" s="1"/>
  <c r="H277" i="2"/>
  <c r="J272" i="2"/>
  <c r="C61" i="5" s="1"/>
  <c r="J263" i="2"/>
  <c r="C60" i="5" s="1"/>
  <c r="J236" i="2"/>
  <c r="C57" i="5" s="1"/>
  <c r="J228" i="2"/>
  <c r="C56" i="5" s="1"/>
  <c r="J212" i="2"/>
  <c r="C55" i="5" s="1"/>
  <c r="J200" i="2"/>
  <c r="C54" i="5" s="1"/>
  <c r="J186" i="2"/>
  <c r="C53" i="5" s="1"/>
  <c r="I166" i="2"/>
  <c r="D614" i="2" s="1"/>
  <c r="H166" i="2"/>
  <c r="J167" i="2"/>
  <c r="C52" i="5" s="1"/>
  <c r="J149" i="2"/>
  <c r="C50" i="5" s="1"/>
  <c r="J128" i="2"/>
  <c r="C49" i="5" s="1"/>
  <c r="J122" i="2"/>
  <c r="C48" i="5" s="1"/>
  <c r="I73" i="2"/>
  <c r="D613" i="2" s="1"/>
  <c r="J92" i="2"/>
  <c r="C45" i="5" s="1"/>
  <c r="J74" i="2"/>
  <c r="C44" i="5" s="1"/>
  <c r="H73" i="2"/>
  <c r="J64" i="2"/>
  <c r="C42" i="5" s="1"/>
  <c r="I34" i="2"/>
  <c r="D612" i="2" s="1"/>
  <c r="J54" i="2"/>
  <c r="C41" i="5" s="1"/>
  <c r="H34" i="2"/>
  <c r="J35" i="2"/>
  <c r="C40" i="5" s="1"/>
  <c r="I4" i="2"/>
  <c r="D611" i="2" s="1"/>
  <c r="J30" i="2"/>
  <c r="C38" i="5" s="1"/>
  <c r="H4" i="2"/>
  <c r="J5" i="2"/>
  <c r="C37" i="5" s="1"/>
  <c r="C616" i="2" l="1"/>
  <c r="J397" i="2"/>
  <c r="D13" i="5" s="1"/>
  <c r="C615" i="2"/>
  <c r="J277" i="2"/>
  <c r="D12" i="5" s="1"/>
  <c r="C614" i="2"/>
  <c r="J166" i="2"/>
  <c r="D11" i="5" s="1"/>
  <c r="C613" i="2"/>
  <c r="J73" i="2"/>
  <c r="D10" i="5" s="1"/>
  <c r="D619" i="2"/>
  <c r="C612" i="2"/>
  <c r="J34" i="2"/>
  <c r="D9" i="5" s="1"/>
  <c r="C611" i="2"/>
  <c r="J4" i="2"/>
  <c r="D8" i="5" s="1"/>
  <c r="C619" i="2" l="1"/>
  <c r="E619" i="2" s="1"/>
  <c r="A8" i="5" s="1"/>
</calcChain>
</file>

<file path=xl/sharedStrings.xml><?xml version="1.0" encoding="utf-8"?>
<sst xmlns="http://schemas.openxmlformats.org/spreadsheetml/2006/main" count="3197" uniqueCount="1636">
  <si>
    <t>Name of the Laboratory</t>
  </si>
  <si>
    <t>Date of Assessment</t>
  </si>
  <si>
    <t>Name of the Assessor</t>
  </si>
  <si>
    <t>Name of State/UT</t>
  </si>
  <si>
    <t>Type of Assessment</t>
  </si>
  <si>
    <t>NQAS Scorecard</t>
  </si>
  <si>
    <t>Overall Score of IPHL</t>
  </si>
  <si>
    <t>Area of Concern wise score</t>
  </si>
  <si>
    <t>Service Provision</t>
  </si>
  <si>
    <t>Patient Rights</t>
  </si>
  <si>
    <t>Inputs</t>
  </si>
  <si>
    <t>Support Services</t>
  </si>
  <si>
    <t>Clinical Services</t>
  </si>
  <si>
    <t>Infection Control</t>
  </si>
  <si>
    <t>Quality Management</t>
  </si>
  <si>
    <t>Outcome</t>
  </si>
  <si>
    <t>Major Gaps Observed</t>
  </si>
  <si>
    <t>Recommendations/Opportunities for improvement</t>
  </si>
  <si>
    <t>Checklist for IPHL</t>
  </si>
  <si>
    <t>Reference No.</t>
  </si>
  <si>
    <t>Score in %</t>
  </si>
  <si>
    <t xml:space="preserve">Area of Concern - A Service Provision </t>
  </si>
  <si>
    <t>Standard A1</t>
  </si>
  <si>
    <t>Facility Provides Integrated Diagnostic Laboratory Services as per mandate</t>
  </si>
  <si>
    <t>Standard A2</t>
  </si>
  <si>
    <t>Facility provide support services to linked spokes</t>
  </si>
  <si>
    <t>Area of Concern - B Patient Rights</t>
  </si>
  <si>
    <t>Standard B1</t>
  </si>
  <si>
    <t>The service provided at facility are accessible and affordable</t>
  </si>
  <si>
    <t>Standard B2</t>
  </si>
  <si>
    <t>The service provided at facility are acceptable</t>
  </si>
  <si>
    <t>Standard B3</t>
  </si>
  <si>
    <t>The facility has defined framework for ethical management including dilemmas confronted during delivery of services at public health facilities.</t>
  </si>
  <si>
    <t>Area of Concern - C Inputs</t>
  </si>
  <si>
    <t>Standard C1</t>
  </si>
  <si>
    <t>The facility has infrastructure for delivery of assured services, and available infrastructure meets the prevalent norms</t>
  </si>
  <si>
    <t>Standard C 2</t>
  </si>
  <si>
    <t xml:space="preserve">The facility ensures the physical safety of the infrastructure. </t>
  </si>
  <si>
    <t>Standard C3</t>
  </si>
  <si>
    <t xml:space="preserve">The facility has established Programme for fire safety and other disaster </t>
  </si>
  <si>
    <t>Standard C4</t>
  </si>
  <si>
    <t xml:space="preserve">The facility has adequate qualified and trained staff,  required for providing the assured services to the current case load </t>
  </si>
  <si>
    <t>Standard C 5</t>
  </si>
  <si>
    <t>Facility ensures reagents and consumables required for assured list of services</t>
  </si>
  <si>
    <t>Standard C 6</t>
  </si>
  <si>
    <t>The facility has equipment &amp; instruments required for assured list of services.</t>
  </si>
  <si>
    <t>Standard C7</t>
  </si>
  <si>
    <t xml:space="preserve">Facility has a defined and established procedure for effective utilization, evaluation and augmentation of competence and performance of staff </t>
  </si>
  <si>
    <t xml:space="preserve">Area of Concern - D Support Services </t>
  </si>
  <si>
    <t>Standard D1</t>
  </si>
  <si>
    <t xml:space="preserve">The facility has established Programme for inspection, testing and maintenance and calibration of Lab Equipments. </t>
  </si>
  <si>
    <t>Standard D2</t>
  </si>
  <si>
    <t>The facility has defined procedures for storage, inventory management and dispensing of consumables and reagents</t>
  </si>
  <si>
    <t>Standard D3</t>
  </si>
  <si>
    <t xml:space="preserve">The facility provides safe, secure and comfortable environment to staff, patients and visitors. </t>
  </si>
  <si>
    <t>Standard D4</t>
  </si>
  <si>
    <t xml:space="preserve">The facility has established Programme for maintenance and upkeep of the facility </t>
  </si>
  <si>
    <t>Standard D5</t>
  </si>
  <si>
    <t>The facility ensures 24X7 water and power backup as per requirement of service delivery, and support services norms</t>
  </si>
  <si>
    <t>Standard D6</t>
  </si>
  <si>
    <t>The facility ensures support to all linked labs as per service mandate</t>
  </si>
  <si>
    <t>Standard D7</t>
  </si>
  <si>
    <t xml:space="preserve">Facility has defined and established procedures for Financial Management  </t>
  </si>
  <si>
    <t>Standard D8</t>
  </si>
  <si>
    <t xml:space="preserve">Facility is compliant with all statutory and regulatory requirement imposed by local, state or central government  </t>
  </si>
  <si>
    <t>Standard D9</t>
  </si>
  <si>
    <t xml:space="preserve"> Roles &amp; Responsibilities of administrative and clinical staff are determined as per govt. regulations and standards operating procedures.  </t>
  </si>
  <si>
    <t>Standard D10</t>
  </si>
  <si>
    <t>Facility has established procedure for monitoring the quality of outsourced services and adheres to contractual obligations</t>
  </si>
  <si>
    <t xml:space="preserve">Area of Concern - E Clinical Services </t>
  </si>
  <si>
    <t>Standard E1</t>
  </si>
  <si>
    <t xml:space="preserve">The laboratory has defined procedures for registration of Patients at the laboratory </t>
  </si>
  <si>
    <t>Standard E2</t>
  </si>
  <si>
    <t>Facility has established mechanism for referral linkages to maintain continuity of services</t>
  </si>
  <si>
    <t>Standard E3</t>
  </si>
  <si>
    <t>The facility has established and defined procedure for pre-testing activities</t>
  </si>
  <si>
    <t>Standard E4</t>
  </si>
  <si>
    <t>The facility has established and defined procedure for testing activities</t>
  </si>
  <si>
    <t>Standard E5</t>
  </si>
  <si>
    <t>Laboratory has defined and established procedure for the post testing processes</t>
  </si>
  <si>
    <t>Standard E6</t>
  </si>
  <si>
    <t>The facility has established mechanism for internal and external validation of testing procedures</t>
  </si>
  <si>
    <t>Standard E7</t>
  </si>
  <si>
    <t>Facility has defined and established procedures for maintaining, updating of patients’ clinical records and their storage</t>
  </si>
  <si>
    <t>Standard E8</t>
  </si>
  <si>
    <t xml:space="preserve">The facility has defined and established procedures for Emergency Services and Disaster Management </t>
  </si>
  <si>
    <t>Standard E9</t>
  </si>
  <si>
    <t xml:space="preserve">Facility provides National health program as per operational/Clinical Guidelines </t>
  </si>
  <si>
    <t>Area of Concern - F Infection Control</t>
  </si>
  <si>
    <t>Standard F1</t>
  </si>
  <si>
    <t>Facility has infection prevention control program and procedures in place</t>
  </si>
  <si>
    <t>Standard F2</t>
  </si>
  <si>
    <t>Facility has defined and Implemented procedures for ensuring hand hygiene practices and antisepsis</t>
  </si>
  <si>
    <t>Standard F3</t>
  </si>
  <si>
    <t xml:space="preserve">Facility ensures standard practices and materials for Personal protection </t>
  </si>
  <si>
    <t>Standard F4</t>
  </si>
  <si>
    <t xml:space="preserve">Facility has standard Procedures for processing of equipments and instruments </t>
  </si>
  <si>
    <t>Standard F5</t>
  </si>
  <si>
    <t xml:space="preserve">Physical layout and environmental control of the laboratory ensures infection prevention </t>
  </si>
  <si>
    <t>Standard F6</t>
  </si>
  <si>
    <t xml:space="preserve">Facility has defined and established procedures for segregation, collection, treatment and disposal of Bio Medical and hazardous Waste. </t>
  </si>
  <si>
    <t>Area of Concern - G Quality Management</t>
  </si>
  <si>
    <t>Standard G1</t>
  </si>
  <si>
    <t>The facility has defined mission, vision, values, quality policy and objectives, and prepares a strategic plan to achieve them</t>
  </si>
  <si>
    <t>Standard G2</t>
  </si>
  <si>
    <t>The facility has established organizational framework for quality improvement</t>
  </si>
  <si>
    <t>Standard G3</t>
  </si>
  <si>
    <t>The facility has documented, implemented and updated Standard Operating Procedures for all key processes and support services</t>
  </si>
  <si>
    <t>Standard G4</t>
  </si>
  <si>
    <t>The facility has established internal &amp; external quality assurance programmes for laboratory functions</t>
  </si>
  <si>
    <t>Standard G 5</t>
  </si>
  <si>
    <t>The facility seeks continual improvement by practising Quality method and tools</t>
  </si>
  <si>
    <t>Standard G6</t>
  </si>
  <si>
    <t>The facility maps its key processes and seeks to make them more efficient by reducing non value adding activities and wastages</t>
  </si>
  <si>
    <t>Standard G7</t>
  </si>
  <si>
    <t>The facility has defined, approved and communicated Risk Management framework for existing and potential risks</t>
  </si>
  <si>
    <t>Standard G8</t>
  </si>
  <si>
    <t>The facility has established procedures for assessing, reporting, evaluating and managing risk as per Risk Management Plan</t>
  </si>
  <si>
    <t>Standards G9</t>
  </si>
  <si>
    <t>The facility has established system for patient and employee satisfaction</t>
  </si>
  <si>
    <t xml:space="preserve">Area of Concern - H Outcome </t>
  </si>
  <si>
    <t xml:space="preserve">Standard H1 </t>
  </si>
  <si>
    <t xml:space="preserve">The facility measures Productivity Indicators and ensures compliance with State/National benchmarks </t>
  </si>
  <si>
    <t xml:space="preserve">Standard H2 </t>
  </si>
  <si>
    <t xml:space="preserve">The facility measures Efficiency Indicators and ensure compliance with State/National benchmarks </t>
  </si>
  <si>
    <t>Standard H3</t>
  </si>
  <si>
    <t xml:space="preserve">The facility measures Clinical Care &amp; Safety Indicators and ensure compliance with State/National benchmarks </t>
  </si>
  <si>
    <t>Standard H4</t>
  </si>
  <si>
    <t xml:space="preserve">The facility measures Service Quality Indicators and ensure compliance with State/National benchmarks </t>
  </si>
  <si>
    <t xml:space="preserve">Standard </t>
  </si>
  <si>
    <t xml:space="preserve">ME Statement </t>
  </si>
  <si>
    <t>Facility Provides Integrated Diagnostic Testing Services</t>
  </si>
  <si>
    <t xml:space="preserve">ME A1.1 </t>
  </si>
  <si>
    <t xml:space="preserve">Facility provide comprehensive set of Laboratory services </t>
  </si>
  <si>
    <t>ME A1.2</t>
  </si>
  <si>
    <t xml:space="preserve">The facility provide Laboratory services for communicable diseases </t>
  </si>
  <si>
    <t>ME A1.3</t>
  </si>
  <si>
    <t xml:space="preserve">The facility provide Laboratory services for non-communicable diseases </t>
  </si>
  <si>
    <t>ME A1.4</t>
  </si>
  <si>
    <t>Facility provide services to support public health functions</t>
  </si>
  <si>
    <t>community needs</t>
  </si>
  <si>
    <t>ME A1.5</t>
  </si>
  <si>
    <t>Facility provide laboratory based surveillance services for Infectious &amp; Non-infectious diseases</t>
  </si>
  <si>
    <t>Outbreak investigation, AMR surveillance and HAI</t>
  </si>
  <si>
    <t>ME A1.6</t>
  </si>
  <si>
    <t xml:space="preserve">Services are available for the time period as mandated </t>
  </si>
  <si>
    <t>ME A 2.1</t>
  </si>
  <si>
    <t>Facility provide technical support services to Block Public Health Labs &amp; other peripheral labs</t>
  </si>
  <si>
    <t>ME A 2.2</t>
  </si>
  <si>
    <t>Facility provide capacity development support to Block Public Health Labs &amp; other peripheral labs</t>
  </si>
  <si>
    <t>ME A 2.3</t>
  </si>
  <si>
    <t>Facility provide information management support to respond to public health needs &amp; threats</t>
  </si>
  <si>
    <t>ME B1.1</t>
  </si>
  <si>
    <t xml:space="preserve">The facility has user friendly and uniform signage system </t>
  </si>
  <si>
    <t>ME B1.2</t>
  </si>
  <si>
    <t xml:space="preserve">The facility displays its services, entitlements and relevant information </t>
  </si>
  <si>
    <t>ME B1.3</t>
  </si>
  <si>
    <t>Access to facility is provided without any physical barrier &amp; friendly to specially-abled people</t>
  </si>
  <si>
    <t>There is no discrimination on basis of social &amp; economic status of patients and hasslefree</t>
  </si>
  <si>
    <t>ME B1.4</t>
  </si>
  <si>
    <t>There is an established procedure for taking consent before conducting any procedure</t>
  </si>
  <si>
    <t>ME B1.5</t>
  </si>
  <si>
    <t>The facility has defined and established grievance redressal system in place</t>
  </si>
  <si>
    <t>ME B1.6</t>
  </si>
  <si>
    <t xml:space="preserve">The facility provides cashless services as per prevalent government norms/schemes </t>
  </si>
  <si>
    <t>ME B2.1</t>
  </si>
  <si>
    <t>Adequate visual privacy is provided at every point of care.</t>
  </si>
  <si>
    <t>ME B2.2</t>
  </si>
  <si>
    <t>Services are provided in manner that are sensitive to gender</t>
  </si>
  <si>
    <t>ME B2.3</t>
  </si>
  <si>
    <t>Confidentiality of patients records and clinical information is maintained for every patient, especially of those having social stigma</t>
  </si>
  <si>
    <t>ME B2.4</t>
  </si>
  <si>
    <t xml:space="preserve">The facility ensures the behaviours of staff is dignified and respectful, while delivering the services </t>
  </si>
  <si>
    <t>ME B3.1</t>
  </si>
  <si>
    <t>Ethical norms and code of conduct for medical and paramedical staff have been established</t>
  </si>
  <si>
    <t>awareness and updated copy of code of conduct</t>
  </si>
  <si>
    <t>ME B3.2</t>
  </si>
  <si>
    <t>There is an established procedure for sharing of laboratory/patient data with individuals and external agencies including non governmental organization.</t>
  </si>
  <si>
    <t>ME B3.3</t>
  </si>
  <si>
    <t>There is an established procedure for obtaining informed consent from the patients in case facility is participating in any clinical or public health research.</t>
  </si>
  <si>
    <t>ME B3.4</t>
  </si>
  <si>
    <t>There is an established procedure to ensure medical services during strikes or any other mass protest leading to dysfunctional laboratory services.</t>
  </si>
  <si>
    <t>ME B3.5</t>
  </si>
  <si>
    <t>Facility has established a framework for identifying, receiving, and resolving ethical dilemmas’ in a time-bound manner through ethical committee</t>
  </si>
  <si>
    <t>ME C1.1</t>
  </si>
  <si>
    <t xml:space="preserve">Facility has adequate space as per work load  </t>
  </si>
  <si>
    <t>BSL-2, pressure control</t>
  </si>
  <si>
    <t>ME C1.2</t>
  </si>
  <si>
    <t xml:space="preserve">Patient amenities are provided at sample collection area as per patient load </t>
  </si>
  <si>
    <t>Service counter</t>
  </si>
  <si>
    <t>ME C1.3</t>
  </si>
  <si>
    <t xml:space="preserve">Facility has layout and demarcated areas as per functions </t>
  </si>
  <si>
    <t>for infectious patient</t>
  </si>
  <si>
    <t>ME C1.4</t>
  </si>
  <si>
    <t>The facility has adequate circulation area and open spaces as per need</t>
  </si>
  <si>
    <t>ME C1.5</t>
  </si>
  <si>
    <t xml:space="preserve">The facility has infrastructure for intramural and extramural communication </t>
  </si>
  <si>
    <t>ME C1.6</t>
  </si>
  <si>
    <t xml:space="preserve">The facility and departments are planned to ensure structure follows the function/processes (Structure commensurate with the function of the hospital) </t>
  </si>
  <si>
    <t>ME C2.1</t>
  </si>
  <si>
    <t xml:space="preserve">The facility ensures the seismic safety of the infrastructure </t>
  </si>
  <si>
    <t>ME C2.3</t>
  </si>
  <si>
    <t xml:space="preserve">The facility ensures safety of electrical establishment </t>
  </si>
  <si>
    <t>ME C2..4</t>
  </si>
  <si>
    <t xml:space="preserve">Physical condition of buildings are safe for providing patient care services </t>
  </si>
  <si>
    <t>Lift for vertical extension</t>
  </si>
  <si>
    <t>ME C3.1</t>
  </si>
  <si>
    <t>The facility has plan for prevention of fire</t>
  </si>
  <si>
    <t>ME C3.2</t>
  </si>
  <si>
    <t xml:space="preserve">The facility has adequate fire fighting Equipment </t>
  </si>
  <si>
    <t>ME C3.3</t>
  </si>
  <si>
    <t xml:space="preserve">The facility has a system of periodic training of staff and conducts mock drills regularly for fire and other disaster situation </t>
  </si>
  <si>
    <t>Other hazards in the lab</t>
  </si>
  <si>
    <t>ME C4.1</t>
  </si>
  <si>
    <t xml:space="preserve">The facility has adequate specialist/physician as per service provision </t>
  </si>
  <si>
    <t>The facility has an organogram or hierarchial structure in place</t>
  </si>
  <si>
    <t>ME C4.2</t>
  </si>
  <si>
    <t xml:space="preserve">The facility has adequate technicians/paramedics as per requirement </t>
  </si>
  <si>
    <t>ME C4.3</t>
  </si>
  <si>
    <t xml:space="preserve">The facility has adequate support / general staff </t>
  </si>
  <si>
    <t>ME C5.1</t>
  </si>
  <si>
    <t xml:space="preserve">The facility has adequate reagents at point of use </t>
  </si>
  <si>
    <t>ME C5.2</t>
  </si>
  <si>
    <t xml:space="preserve">The facility has adequate consumables at point of use </t>
  </si>
  <si>
    <t>ME C5.3</t>
  </si>
  <si>
    <t xml:space="preserve">Emergency drug trays are maintained at every point of care, where ever it may be needed </t>
  </si>
  <si>
    <t>ME C 6.1</t>
  </si>
  <si>
    <t>Availability of equipment &amp; instruments for diagnostic procedures being undertaken in the facility</t>
  </si>
  <si>
    <t>ME C 6.2</t>
  </si>
  <si>
    <t>Availability of functional equipment and instruments for support services</t>
  </si>
  <si>
    <t>ME C 6.3</t>
  </si>
  <si>
    <t xml:space="preserve">Departments have patient furniture and fixtures as per load and service provision </t>
  </si>
  <si>
    <t>Include storage equipment like refrigerator</t>
  </si>
  <si>
    <t>ME C7.1</t>
  </si>
  <si>
    <t>Criteria for Competence assessment and performance appraisal are defined  for all clinical and Para clinical staff</t>
  </si>
  <si>
    <t>ME C7.2</t>
  </si>
  <si>
    <t>Competence assessment and performance appraisal of Clinical and Para clinical staff is done on predefined  criteria at least once in a year</t>
  </si>
  <si>
    <t>Include support and administrative staff ME as checkpoint</t>
  </si>
  <si>
    <t>ME C7.3</t>
  </si>
  <si>
    <t>The Staff is provided training as per defined core competencies and training plan</t>
  </si>
  <si>
    <t>include risk management</t>
  </si>
  <si>
    <t>ME C7.4</t>
  </si>
  <si>
    <t>Training needs are identified based on competence assessment and performance evaluation and facility prepares the training plan</t>
  </si>
  <si>
    <t>ME C7.5</t>
  </si>
  <si>
    <t>There is established procedure for utilization of skills gained thought trainings by on -job supportive supervision</t>
  </si>
  <si>
    <t>The facility has established programme for inspection, testing, maintenance and calibration of Lab Equipments</t>
  </si>
  <si>
    <t>ME D 1.1</t>
  </si>
  <si>
    <t>The facility has established system for maintenance of critical Equipment</t>
  </si>
  <si>
    <t>ME D1.2</t>
  </si>
  <si>
    <t xml:space="preserve">The facility has established procedure for internal and external calibration of measuring Equipment </t>
  </si>
  <si>
    <t>ME D1.3</t>
  </si>
  <si>
    <t>Operating and maintenance instructions are available with the users of equipment</t>
  </si>
  <si>
    <t>ME D2.1</t>
  </si>
  <si>
    <t xml:space="preserve">There is established procedure for forecasting and indenting consumables and reagents </t>
  </si>
  <si>
    <t>ME D2.3</t>
  </si>
  <si>
    <t>The facility ensures proper storage of consumables and reagents</t>
  </si>
  <si>
    <t xml:space="preserve">storage of vaccines and other drugs, requiring controlled temperature </t>
  </si>
  <si>
    <t>ME D2.4</t>
  </si>
  <si>
    <t>The facility ensures management of expiry and near expiry reagents</t>
  </si>
  <si>
    <t>ME D2.5</t>
  </si>
  <si>
    <t>The facility has established procedure for inventory management techniques</t>
  </si>
  <si>
    <t xml:space="preserve"> procedure for periodically replenishing the reagents</t>
  </si>
  <si>
    <t>The facility provides safe, secure and comfortable environment to staff, patients and visitors</t>
  </si>
  <si>
    <t>ME D3.1</t>
  </si>
  <si>
    <t>The facility provides adequate illumination level at workstation</t>
  </si>
  <si>
    <t>ME D3.2</t>
  </si>
  <si>
    <t>The facility has provision of restriction of visitors in the IPHL</t>
  </si>
  <si>
    <t>ME D3.3</t>
  </si>
  <si>
    <t>The facility ensures safe and comfortable environment for patients and service providers</t>
  </si>
  <si>
    <t>Refer OSHO and Good Lab practices, established measure for safety and security of female staff, temperature maintenance, Laboratory Safety Chemical Hygiene Plan (CHP)</t>
  </si>
  <si>
    <t>ME D4.1</t>
  </si>
  <si>
    <t xml:space="preserve">Exterior and interior of the facility building is maintained appropriately </t>
  </si>
  <si>
    <t>ME D4.2</t>
  </si>
  <si>
    <t xml:space="preserve">The facility is clean and hygienic </t>
  </si>
  <si>
    <t>ensures clean linen to the patient</t>
  </si>
  <si>
    <t>ME D4.3</t>
  </si>
  <si>
    <t xml:space="preserve">Facility's infrastructure is adequately maintained </t>
  </si>
  <si>
    <t>ME D4.5</t>
  </si>
  <si>
    <t xml:space="preserve">The facility has policy of removal of condemned junk material </t>
  </si>
  <si>
    <t>ME D4.6</t>
  </si>
  <si>
    <t xml:space="preserve">The facility has established procedures for pest, rodent and animal control </t>
  </si>
  <si>
    <t>ME D5.1</t>
  </si>
  <si>
    <t xml:space="preserve">The facility has adequate arrangement storage and supply for potable water in all functional areas  </t>
  </si>
  <si>
    <t>ME D5.2</t>
  </si>
  <si>
    <t>The facility ensures adequate power backup as per load</t>
  </si>
  <si>
    <t>ME D6.1</t>
  </si>
  <si>
    <t>The facility has established procedure for providing technical support to linked labs</t>
  </si>
  <si>
    <t>ME D6.2</t>
  </si>
  <si>
    <t>The facility has established procedure for providing capacity building support to linked labs</t>
  </si>
  <si>
    <t>ME D6.3</t>
  </si>
  <si>
    <t>The facility has established procedure for providing information management support using digital technology to linked labs</t>
  </si>
  <si>
    <t>ME D7.1</t>
  </si>
  <si>
    <t xml:space="preserve">The facility ensures the proper utilization of fund provided to it </t>
  </si>
  <si>
    <t>ME D7.2</t>
  </si>
  <si>
    <t xml:space="preserve">The facility ensures proper planning and requisition of resources based on its need </t>
  </si>
  <si>
    <t>ME D8.1</t>
  </si>
  <si>
    <t xml:space="preserve">The facility has requisite licences and certificates for operation of facility and different activities </t>
  </si>
  <si>
    <t>ME D8.2</t>
  </si>
  <si>
    <t xml:space="preserve">Updated copies of relevant laws, regulations and government orders are available at the facility </t>
  </si>
  <si>
    <t>ME D8.3</t>
  </si>
  <si>
    <t>The facility ensure relevant processes are in compliance with statutory requirement</t>
  </si>
  <si>
    <t>ME D9.1</t>
  </si>
  <si>
    <t xml:space="preserve">The facility has established job description as per govt guidelines </t>
  </si>
  <si>
    <t>ME D9.2</t>
  </si>
  <si>
    <t>The facility has a established procedure for duty roster and deputation</t>
  </si>
  <si>
    <t>ME D9.3</t>
  </si>
  <si>
    <t>The facility ensures the adherence to dress code as mandated by its administration / the health department</t>
  </si>
  <si>
    <t>Credentialing to be introduced</t>
  </si>
  <si>
    <t xml:space="preserve"> </t>
  </si>
  <si>
    <t>ME D10.1</t>
  </si>
  <si>
    <t>There is established system for contract management of out sourced services</t>
  </si>
  <si>
    <t>ME D10.2</t>
  </si>
  <si>
    <t>There is a system of periodic review of quality of out sourced services</t>
  </si>
  <si>
    <t>ME E1.1</t>
  </si>
  <si>
    <t>The facility has established procedure for registration of patients visiting lab or sample collection area</t>
  </si>
  <si>
    <t>ME E1.2</t>
  </si>
  <si>
    <t>The facility has established procedure for registration of the patient's sample received from spokes/peripheral labs</t>
  </si>
  <si>
    <t>ME E2.1</t>
  </si>
  <si>
    <t>Facility has defined and established procedures for continuity of services</t>
  </si>
  <si>
    <t>ME E2.2</t>
  </si>
  <si>
    <t>The facility has defined and established procedures for intersectoral coordination</t>
  </si>
  <si>
    <t>The facility has defined and established procedure for sample collection from patient care areas</t>
  </si>
  <si>
    <t>ME E3.2</t>
  </si>
  <si>
    <t>The facility has established procedure for sample collection from OPD</t>
  </si>
  <si>
    <t>ME E3.3</t>
  </si>
  <si>
    <t>The facility has established procedure for sample collection from IPD and critical care areas</t>
  </si>
  <si>
    <t>ME E3.4</t>
  </si>
  <si>
    <t>The facility has established procedure for sample collection from spokes/peripheral labs</t>
  </si>
  <si>
    <t>ME E3.1</t>
  </si>
  <si>
    <t>The facility has established procedure for patient preparation</t>
  </si>
  <si>
    <t>The facility has established procedure for sample collection from patient care areas</t>
  </si>
  <si>
    <t>OPD, IPD, Spokes/peripheral labs</t>
  </si>
  <si>
    <t>The facility has established procedure for sample labeling and documentation</t>
  </si>
  <si>
    <t xml:space="preserve">The facility has a standardised Test Requisition form for the tests </t>
  </si>
  <si>
    <t>ME E3.5</t>
  </si>
  <si>
    <t>The facility has established procedure for packaging and tansportation of samples</t>
  </si>
  <si>
    <t>ME E3.6</t>
  </si>
  <si>
    <t>The facility has defined criteria for sample acceptance or rejection</t>
  </si>
  <si>
    <t xml:space="preserve">The facility has established and defined procedure for testing activities </t>
  </si>
  <si>
    <t>ME E4.1</t>
  </si>
  <si>
    <t>Facility performs tests as per established procedure</t>
  </si>
  <si>
    <t>ME E4.2</t>
  </si>
  <si>
    <t>Test procedures are verified through routine quality control methods</t>
  </si>
  <si>
    <t>ME E4.3</t>
  </si>
  <si>
    <t>Facility has established procedure for critical alert values</t>
  </si>
  <si>
    <t>Documented biological reference</t>
  </si>
  <si>
    <t>The facility has established and defined procedure for post-testing activities</t>
  </si>
  <si>
    <t>ME E5.1</t>
  </si>
  <si>
    <t>The facility has establisthed procedure for reporting of result</t>
  </si>
  <si>
    <t>defined Turn Around Time (TAT) for all tests</t>
  </si>
  <si>
    <t>ME E5.2</t>
  </si>
  <si>
    <t>The facility has established procedure for sample storage and its disposal</t>
  </si>
  <si>
    <t>ME E5.3</t>
  </si>
  <si>
    <t xml:space="preserve">The laboratory has defined procedure for revision/amendment of the reports when required </t>
  </si>
  <si>
    <t>ME E6.1</t>
  </si>
  <si>
    <t>The facility has established  mechanism of internal validation using quantitative methods</t>
  </si>
  <si>
    <t>ME E6.2</t>
  </si>
  <si>
    <t>The facility has established  mechanism of internal validation using qualitative methods</t>
  </si>
  <si>
    <t>ME E6.3</t>
  </si>
  <si>
    <t>The facility has established mechanism of external validation through proficiency testing</t>
  </si>
  <si>
    <t>ME E7.1</t>
  </si>
  <si>
    <t xml:space="preserve">Adequate form and formats are available at point of use </t>
  </si>
  <si>
    <t>ME E7.2</t>
  </si>
  <si>
    <t xml:space="preserve">Register/records are maintained as per guidelines </t>
  </si>
  <si>
    <t>ME E7.3</t>
  </si>
  <si>
    <t>Facility maintains the records of the samples being sent/received to/from the referral laboratory (include this as checkpoint in second ME)</t>
  </si>
  <si>
    <t>ME E7.4</t>
  </si>
  <si>
    <t>The facility ensures safe and adequate storage and retrieval  of medical records</t>
  </si>
  <si>
    <t>ME E7.5</t>
  </si>
  <si>
    <t>Procedure performed are written in patient record</t>
  </si>
  <si>
    <t>ME E7.6</t>
  </si>
  <si>
    <t>The facility has established Laboratory Information Management System (LIMS) to support lab functions</t>
  </si>
  <si>
    <t>ME E8.1</t>
  </si>
  <si>
    <t>Emergency protocols are defined and implemented</t>
  </si>
  <si>
    <t>ME E8.2</t>
  </si>
  <si>
    <t>The facility has disaster management plan in place</t>
  </si>
  <si>
    <t>ME E9.1</t>
  </si>
  <si>
    <t>The facility has established procedure for services under various communicable disease programmes</t>
  </si>
  <si>
    <t>ME E9.2</t>
  </si>
  <si>
    <t>The facility has established procedure for services under various non-communicable disease programmes</t>
  </si>
  <si>
    <t>ME E9.3</t>
  </si>
  <si>
    <t>Facility provide service for Integrated disease surveillance program/Integrated Health Information Platform (IHIP)</t>
  </si>
  <si>
    <t>ME F1.1</t>
  </si>
  <si>
    <t>Facility has functional infection control committee and has a defined procedure to review the infection prevention and control practices</t>
  </si>
  <si>
    <t>ME F1.2</t>
  </si>
  <si>
    <t xml:space="preserve">Facility has established procedures for regular monitoring of infection control practices </t>
  </si>
  <si>
    <t>ME F1.3</t>
  </si>
  <si>
    <t>Designs policies, processes, and procedures to ensure reporting for OSHA-recordable laboratory injuries and illnesses.</t>
  </si>
  <si>
    <t>Shift to AOC-D</t>
  </si>
  <si>
    <t>ME F1.4</t>
  </si>
  <si>
    <t xml:space="preserve">There is Provision of Periodic Medical Checkups and immunization of staff </t>
  </si>
  <si>
    <t>ME F1.5</t>
  </si>
  <si>
    <t>Facility has defined and established antibiotic policy</t>
  </si>
  <si>
    <t>Pathologist is support to come up with antibiotic policy so has to shift in AOC-D</t>
  </si>
  <si>
    <t>ME F2.1</t>
  </si>
  <si>
    <t xml:space="preserve">Hand washing facilities are provided at point of use </t>
  </si>
  <si>
    <t>ME F2.2</t>
  </si>
  <si>
    <t xml:space="preserve">Staff is trained and adhere to standard hand washing practices </t>
  </si>
  <si>
    <t>ME F2.3</t>
  </si>
  <si>
    <t>Facility ensures standard practices and materials for antisepsis</t>
  </si>
  <si>
    <t>ME F3.1</t>
  </si>
  <si>
    <t xml:space="preserve">Facility ensures adequate personal protection equipments as per requirements </t>
  </si>
  <si>
    <t>ME F3.2</t>
  </si>
  <si>
    <t>Ensures staff knowledge of procedures for the appropriate selection of PPE</t>
  </si>
  <si>
    <t>ME F3.3</t>
  </si>
  <si>
    <t>Ensures staff compliance with procedures for use of specific PPE</t>
  </si>
  <si>
    <t>ME F3.4</t>
  </si>
  <si>
    <t>Ensures staff knowledge of pre-and post-inspection procedures for PPE</t>
  </si>
  <si>
    <t>ME F3.5</t>
  </si>
  <si>
    <t xml:space="preserve">Staff is adhere to standard personal protection practices </t>
  </si>
  <si>
    <t>ME F4.1</t>
  </si>
  <si>
    <t xml:space="preserve">Facility ensures standard practices and materials for decontamination and cleaning of instruments and  procedures areas </t>
  </si>
  <si>
    <t>ME F4.2</t>
  </si>
  <si>
    <t xml:space="preserve">Facility ensures standard practices and materials for disinfection and sterilization of instruments and equipments </t>
  </si>
  <si>
    <t>ME F5.1</t>
  </si>
  <si>
    <t>Layout of the lab is conducive for the infection prevention and control practices</t>
  </si>
  <si>
    <t>ME F5.2</t>
  </si>
  <si>
    <t>Facility ensures availability of standard materials for cleaning and disinfection</t>
  </si>
  <si>
    <t>ME F5.3</t>
  </si>
  <si>
    <t>Facility ensures standard practices followed for cleaning and disinfection</t>
  </si>
  <si>
    <t>ME F5.4</t>
  </si>
  <si>
    <t xml:space="preserve">Facility ensures air quality of high risk area </t>
  </si>
  <si>
    <t>ME F6.1</t>
  </si>
  <si>
    <t>Facility ensures segregation of Bio Medical Waste as per guidelines</t>
  </si>
  <si>
    <t>ME F6.2</t>
  </si>
  <si>
    <t>Facility ensures management of liquid waste as per guidelines</t>
  </si>
  <si>
    <t>ME F6.3</t>
  </si>
  <si>
    <t xml:space="preserve">Facility ensures management of sharps as per guidelines </t>
  </si>
  <si>
    <t>ME F6.4</t>
  </si>
  <si>
    <t xml:space="preserve">Facility ensures transportation and disposal of waste as per guidelines </t>
  </si>
  <si>
    <t>include e-waste as well</t>
  </si>
  <si>
    <t>ME G1.1</t>
  </si>
  <si>
    <t>Facility has defined mission &amp; vision statement</t>
  </si>
  <si>
    <t>ME G1.2</t>
  </si>
  <si>
    <t>Facility has defined core values of the organization</t>
  </si>
  <si>
    <t>ME G1.3</t>
  </si>
  <si>
    <t>Facility has defined Quality policy, which is in congruency with the mission &amp; vision of facility</t>
  </si>
  <si>
    <t>ME G1.4</t>
  </si>
  <si>
    <t>Facility has defined quality objectives to achieve mission, vision and quality policy</t>
  </si>
  <si>
    <t>ME G1.5</t>
  </si>
  <si>
    <t>Mission, Vision, Values, Quality policy and Objectives are effectively communicated to staff and users of services</t>
  </si>
  <si>
    <t>ME G1.6</t>
  </si>
  <si>
    <t>Facility prepares strategic plan to achieve mission, vision, quality policy and objectives</t>
  </si>
  <si>
    <t>ME G1.7</t>
  </si>
  <si>
    <t>Facility periodically reviews the progress of strategic plan towards mission, vision, policy and objectives</t>
  </si>
  <si>
    <t>ME G2.1</t>
  </si>
  <si>
    <t xml:space="preserve">The facility has a quality team in place </t>
  </si>
  <si>
    <t>ME G2.2</t>
  </si>
  <si>
    <t>The facility reviews quality of its services at periodic intervals</t>
  </si>
  <si>
    <t>The facility has established, documented, implemented and maintained Standard Operating Procedures for all key processes and support services</t>
  </si>
  <si>
    <t>ME G3.1</t>
  </si>
  <si>
    <t>Lab quality manual is available</t>
  </si>
  <si>
    <t>ME G3.2</t>
  </si>
  <si>
    <t xml:space="preserve">Laboratory standard operating procedures are available </t>
  </si>
  <si>
    <t>Standard Operating Procedures adequately describes process and procedures and work instructions</t>
  </si>
  <si>
    <t>ME G3.3</t>
  </si>
  <si>
    <t>The staff is trained and aware of the standard procedures written in the SOPs</t>
  </si>
  <si>
    <t>ME G3.4</t>
  </si>
  <si>
    <t>The facility ensures documented policies and procedures are appropriately approved and controlled</t>
  </si>
  <si>
    <t>The facility has established internal &amp; external quality assurance programmes and assessments, wherever it is critical to quality</t>
  </si>
  <si>
    <t>ME G4.1</t>
  </si>
  <si>
    <t>The facility has established internal quality assurance programs for lab</t>
  </si>
  <si>
    <t>The facility has well prepared Quality control plans by each section of the laboratory also include use of checklist in it</t>
  </si>
  <si>
    <t>ME G4.2</t>
  </si>
  <si>
    <t>The facility has established external quality assurance programs for lab</t>
  </si>
  <si>
    <t>ME G4.3</t>
  </si>
  <si>
    <t>Actions are planned to address gaps observed during quality assurance process</t>
  </si>
  <si>
    <t>ME G4.4</t>
  </si>
  <si>
    <t>Planned actions are implemented through Quality Improvement Cycles (PDCA)</t>
  </si>
  <si>
    <t>ME G5.1</t>
  </si>
  <si>
    <t xml:space="preserve">The facility uses method for quality improvement in services </t>
  </si>
  <si>
    <t>ME G5.2</t>
  </si>
  <si>
    <t xml:space="preserve">The facility uses tools for quality improvement in services </t>
  </si>
  <si>
    <t>ME G6.1</t>
  </si>
  <si>
    <t xml:space="preserve">The facility maps its critical processes </t>
  </si>
  <si>
    <t>ME G6.2</t>
  </si>
  <si>
    <t xml:space="preserve">The facility identifies non value adding activities / waste / redundant activities </t>
  </si>
  <si>
    <t>ME G6.3</t>
  </si>
  <si>
    <t xml:space="preserve">Facility takes corrective action to improve the processes </t>
  </si>
  <si>
    <t>The facility has defined , approved and communicated Risk Management framework for existing and potential risks</t>
  </si>
  <si>
    <t>ME G7.1</t>
  </si>
  <si>
    <t>Risk Management framework has been defined including context, scope, objectives and criteria</t>
  </si>
  <si>
    <t>ME G7.2</t>
  </si>
  <si>
    <t>Risk Management framework defines the responsibilities for identifying and managing risk at each level of functions</t>
  </si>
  <si>
    <t>ME G7.3</t>
  </si>
  <si>
    <t>Risk Management Framework includes process of reporting incidents and potential risk to all stakeholders</t>
  </si>
  <si>
    <t>ME G7.4</t>
  </si>
  <si>
    <t>A comprehensive list of current and potential risk including potential strategic, regulatory, operational,  financial, environmental risks has been prepared</t>
  </si>
  <si>
    <t>ME G7.5</t>
  </si>
  <si>
    <t>Risk Management Framework is reviewed periodically</t>
  </si>
  <si>
    <t>ME G8.1</t>
  </si>
  <si>
    <t>The facility has defined and communicated Risk Management framework for existing and potential risks</t>
  </si>
  <si>
    <t>ME G8.2</t>
  </si>
  <si>
    <t>Risk management plan has been prepared and approved by the designated authority and there is a system of updating it at least once a year</t>
  </si>
  <si>
    <t>Will go at checkpoint level in first ME</t>
  </si>
  <si>
    <t>ME G8.3</t>
  </si>
  <si>
    <t>Risk Management Plan has been effectively communicated to all the staff, and as well as relevant external stakeholders</t>
  </si>
  <si>
    <t>ME G8.4</t>
  </si>
  <si>
    <t>Risk assessment criteria and checklist for assessment have been defined and communicated to relevant stakeholders</t>
  </si>
  <si>
    <t>ME G8.5</t>
  </si>
  <si>
    <t>Periodic assessment for Physical and Electrical risks is done as per defined criteria</t>
  </si>
  <si>
    <t>ME G8.6</t>
  </si>
  <si>
    <t>Periodic assessment for Chemical hazard is done as per defined criteria</t>
  </si>
  <si>
    <t>ME G8.7</t>
  </si>
  <si>
    <t>Periodic assessment for potential disasters including fire is done as per defined criteria</t>
  </si>
  <si>
    <t>ME G8.8</t>
  </si>
  <si>
    <t>Risks identified are analyzed evaluated and rated for severity</t>
  </si>
  <si>
    <t>ME G8.9</t>
  </si>
  <si>
    <t>Identifed risks are treated based on severity and resources available</t>
  </si>
  <si>
    <t>ME G8.10</t>
  </si>
  <si>
    <t>A risk register is maintained and updated regularly to record identified risks, their severity and actions to be taken</t>
  </si>
  <si>
    <t>ME G9.1</t>
  </si>
  <si>
    <t>Patient and Employee Satisfaction surveys are conducted at periodic intervals</t>
  </si>
  <si>
    <t>ME G9.2</t>
  </si>
  <si>
    <t xml:space="preserve">The facility analyses the patient feed back and do root cause analysis </t>
  </si>
  <si>
    <t>ME G9.3</t>
  </si>
  <si>
    <t xml:space="preserve">The facility prepares the action plans for the areas of low satisfaction </t>
  </si>
  <si>
    <t>ME H1.1</t>
  </si>
  <si>
    <t xml:space="preserve">Facility measures productivity Indicators on monthly basis </t>
  </si>
  <si>
    <t>ME H1.2</t>
  </si>
  <si>
    <t>The facility endeavours to improve its productivity indicators to meet the benchmark</t>
  </si>
  <si>
    <t>ME H2.1</t>
  </si>
  <si>
    <t xml:space="preserve">Facility measures efficiency Indicators on monthly basis </t>
  </si>
  <si>
    <t>ME H2.2</t>
  </si>
  <si>
    <t>The facility endeavours to improve its efficiency indicators to meet the benchmark</t>
  </si>
  <si>
    <t>ME H3.1</t>
  </si>
  <si>
    <t xml:space="preserve">Facility measures Clinical Care &amp; Safety Indicators on monthly basis </t>
  </si>
  <si>
    <t>ME H3.2</t>
  </si>
  <si>
    <t>The facility endeavours to improve its clinical care &amp; safety indicators to meet the benchmark</t>
  </si>
  <si>
    <t>ME H4.1</t>
  </si>
  <si>
    <t xml:space="preserve">Facility measures Service Quality Indicators on monthly basis </t>
  </si>
  <si>
    <t>ME H4.2</t>
  </si>
  <si>
    <t>The facility endeavours to improve its service quality indicators to meet the benchmark</t>
  </si>
  <si>
    <t>Refer OSHO and Good Lab practices, established measure for safety and security of female staff, temperature maintenance</t>
  </si>
  <si>
    <t xml:space="preserve">Hospital infrastructure is adequately maintained </t>
  </si>
  <si>
    <t>The facility has established procedure for providing information management support to linked labs</t>
  </si>
  <si>
    <t xml:space="preserve">Hospital has defined and established procedures for Financial Management  </t>
  </si>
  <si>
    <t xml:space="preserve">The facility has requisite licences and certificates for operation of hospital and different activities </t>
  </si>
  <si>
    <t>There is established system for contract management for out sourced services</t>
  </si>
  <si>
    <t>The facility has definedd and established procedures for intersectoral coordination</t>
  </si>
  <si>
    <t xml:space="preserve">The facility has defined criteria for sample acceptance or rejection There are established  procedures for testing Activities </t>
  </si>
  <si>
    <t>Facility performs tests as per established procedure/test kit instructions</t>
  </si>
  <si>
    <t xml:space="preserve">All the test procedues are verified  through appropriate Quality Control (QC) methods by laboratory before being introduced into routine use </t>
  </si>
  <si>
    <t>ME E4.5</t>
  </si>
  <si>
    <t xml:space="preserve">Laboratory has defined the Biological reference  interval or clinical normative range for its various examination  result which are regularly reviewed </t>
  </si>
  <si>
    <t>ME E4.6</t>
  </si>
  <si>
    <t xml:space="preserve">Laboratory has defined critical values and has a process for reporting them </t>
  </si>
  <si>
    <t>Laboratory has establisthed procedure for maintenance, storage and retrival of the clinical records</t>
  </si>
  <si>
    <t xml:space="preserve">The Laboratory defines the Turn Around Time (TAT) for each test both for the routine and emergency cases </t>
  </si>
  <si>
    <t xml:space="preserve">The laboratory has proedure to ensure review of results and correct interpretation before release of the results </t>
  </si>
  <si>
    <t>ME E5.4</t>
  </si>
  <si>
    <t>The laboratory has a defined procedure for reporting of the results including provisional reporting</t>
  </si>
  <si>
    <t>The facility has defined a system for retention of samples for re or additional examination, storage and disposal.</t>
  </si>
  <si>
    <t>ME E5.5</t>
  </si>
  <si>
    <t>ME G2.3</t>
  </si>
  <si>
    <t xml:space="preserve">Standard Operating Procedures adequately describes process and procedures </t>
  </si>
  <si>
    <t>work instructions</t>
  </si>
  <si>
    <t>ME G4.5</t>
  </si>
  <si>
    <t>Modality for staff training on risk management is defined</t>
  </si>
  <si>
    <t>ME G7.6</t>
  </si>
  <si>
    <t>National Quality Assurance Standards</t>
  </si>
  <si>
    <t xml:space="preserve">Measurable Element </t>
  </si>
  <si>
    <t>Checkpoint</t>
  </si>
  <si>
    <t>Compliance</t>
  </si>
  <si>
    <t>Assessment Method</t>
  </si>
  <si>
    <t>Means of Verification</t>
  </si>
  <si>
    <t>Remarks</t>
  </si>
  <si>
    <t>Marks Obtained</t>
  </si>
  <si>
    <t>Total Marks</t>
  </si>
  <si>
    <t>Facility provides Integrated Diagnostic Laboratory Services as per mandate</t>
  </si>
  <si>
    <t xml:space="preserve">Facility provides comprehensive set of Laboratory services </t>
  </si>
  <si>
    <t>Availability of Haematology services</t>
  </si>
  <si>
    <t>SI/RR</t>
  </si>
  <si>
    <r>
      <t>Hb%, TC, DC, Platelet, CBC, ESR, BG &amp; Rh typing, Blood cross matching, Peripheral blood film, Reticulocyte count, AEC, Fibrinogen degradation products, D-Dimer, Coobs test direct &amp; indirect with titre, Sickling test for screening of sickle cell anaemia, rapid sickle cell test, DCIP test for screening HbE hemoglobinopathy, G6PD enzyme deficiency,</t>
    </r>
    <r>
      <rPr>
        <sz val="12"/>
        <color rgb="FFFF0000"/>
        <rFont val="Calibri"/>
        <family val="2"/>
        <scheme val="minor"/>
      </rPr>
      <t xml:space="preserve"> </t>
    </r>
    <r>
      <rPr>
        <sz val="12"/>
        <color rgb="FF000000"/>
        <rFont val="Calibri"/>
        <family val="2"/>
        <scheme val="minor"/>
      </rPr>
      <t xml:space="preserve">Prothrombin time (PT) &amp; International Normalised Ratio (INR), Activated partial thromboplastin time, Mixing study for Factor Deficiency &amp; inhibitors Haemophilia, Haemoglobin electrophoresis, </t>
    </r>
    <r>
      <rPr>
        <sz val="12"/>
        <color theme="1"/>
        <rFont val="Calibri"/>
        <family val="2"/>
        <scheme val="minor"/>
      </rPr>
      <t xml:space="preserve">HPLC, </t>
    </r>
    <r>
      <rPr>
        <sz val="12"/>
        <color rgb="FF000000"/>
        <rFont val="Calibri"/>
        <family val="2"/>
        <scheme val="minor"/>
      </rPr>
      <t xml:space="preserve">Serum Electrophoresis &amp; free light chain assay, Plasma fibrinogen &amp; fibrinogen inhibitors serum electrophoresis
</t>
    </r>
  </si>
  <si>
    <t>Availability of Biochemistry services</t>
  </si>
  <si>
    <t>GTT, S.Bilirubin (Total, Direct &amp; Indirect), S.Creatinine, Blood urea, SGOT, SGPT, S.Alkaline Phosphatase, S.Total protein, S.Albumin &amp; AG ratio, S.Globulin, S.Total cholesterol, S.Triglycerides, VLDL, HDL, LDL, GGT, Uric acid, S.Amylase, S.Iron, S.Total Iron binding capacity, S.LDH, HbA1C, CRP, S.Electrolytes, S.Ionised Calcium, Atrterial blood gas test, Urinary protein, Urine for microalbumin, creatinine &amp; protein, Thyroid profile, Ferritin, Troponin-I/ Troponin-T, S.PSA, CSF &amp; body fluid analysis</t>
  </si>
  <si>
    <t>Availability of Microbiology services</t>
  </si>
  <si>
    <t>Wet mount &amp; gram stain for RTI/STD, KOH mount for fungal microscopy, Slit skin smear, Gram staining for clinical specimen, Throat swab for Diphtheria, Stool hanging drop for Vibrio Cholera, Blood/body fluid culture, Urine/other cultures, Diphtheria culture, Culture of stool, Bacterial identification &amp; AST</t>
  </si>
  <si>
    <t>Availability of Cytology services</t>
  </si>
  <si>
    <t>FNAC, Pap smear, CSF &amp; body fluid counts cytology</t>
  </si>
  <si>
    <t>Availability of Histopathology  services</t>
  </si>
  <si>
    <t>Histopathology, Tissue biopsy</t>
  </si>
  <si>
    <t>Availability of  Clinical Pathology services</t>
  </si>
  <si>
    <t>UPT, Urine test for pH, specific gravity, leucocyte esterase, glucose, bilirubin, urobilinogen, ketone, protein, nitrite, Urine microscopy, Stool for ova, cyst &amp; occult blood, Semen analysis</t>
  </si>
  <si>
    <t>Availability of Serology services</t>
  </si>
  <si>
    <t>RPR/VDRL, HIV 1 &amp; 2, Widal, Leptospirosis, Typhus, Measles, Leishmaniasis, Bacterial meningitis, PCR for influenza, COVID-19 &amp; emerging infectious diseases</t>
  </si>
  <si>
    <t>Availability of Water culture test services</t>
  </si>
  <si>
    <t>Culture for coliforms &amp; RDTs to support outbreak investigation, Microbiological analysis of Water (H2S test for screening)</t>
  </si>
  <si>
    <t xml:space="preserve">The facility provides Laboratory services for communicable diseases </t>
  </si>
  <si>
    <t>Availability of lab services for vector borne disease</t>
  </si>
  <si>
    <t>rk39 for Kala Azar, ELISA for JE &amp; Chikungunya, NS1 &amp; IgM for dengue, Malaria, Filaria, Dengue NS1 &amp; IgM</t>
  </si>
  <si>
    <t>Availability of lab services for Tuberculosis</t>
  </si>
  <si>
    <t>Microscopy for AFB
CB-NAAT for mycobacteria</t>
  </si>
  <si>
    <t>Availability of lab services for HIV</t>
  </si>
  <si>
    <t>CD4/CD8 count, HIV 1 &amp; 2</t>
  </si>
  <si>
    <t>Availability of lab services for Leprosy</t>
  </si>
  <si>
    <t>Slit skin smear</t>
  </si>
  <si>
    <t>Availability of lab services for viral hepatitis</t>
  </si>
  <si>
    <t>Hepatitis B surface antigen,  Viral load for HBV &amp; HCV, HCV antibody, Hep-A &amp; E,</t>
  </si>
  <si>
    <t xml:space="preserve">The facility provides Laboratory services for non-communicable diseases </t>
  </si>
  <si>
    <t xml:space="preserve">Availability of services for DM </t>
  </si>
  <si>
    <t>FBS, PPBS, RBS, HbA1c</t>
  </si>
  <si>
    <t>Availability of services for NAFLD/ Stroke/ Chronic kidney disease</t>
  </si>
  <si>
    <t>Liver function test, Lipid profile, kidney function test, CT &amp; BT</t>
  </si>
  <si>
    <t>Availability of services for STEMI</t>
  </si>
  <si>
    <t>C-Reactive protein, Troponin-I/  Troponin-T, D-Dimer</t>
  </si>
  <si>
    <t>Availability of services for Cancer</t>
  </si>
  <si>
    <t>Histopathology, Tissue biopsy, PAP smear, FNAC</t>
  </si>
  <si>
    <t>Facility provides services to support public health functions</t>
  </si>
  <si>
    <t>The clinical, Public health or any other lab services are mapped and restructured to provides comprehensive services under IPHL</t>
  </si>
  <si>
    <t>SI/RR/OB</t>
  </si>
  <si>
    <t>Existing functional labs like NACP, NTEP, NVBDCP, NVHCP, IDSP etc are converged/integrated with IPHL</t>
  </si>
  <si>
    <t>provides laboratory services for public health programmes</t>
  </si>
  <si>
    <t>For NACP, NTEP, NVBDCP, NVHCP, IDSP etc.</t>
  </si>
  <si>
    <t>Support block and district surveillance units</t>
  </si>
  <si>
    <t>provides accurate and timely data to detect, prevent and respond to public health threats</t>
  </si>
  <si>
    <t>Facility provides laboratory based surveillance services for Infectious &amp; Non-infectious diseases</t>
  </si>
  <si>
    <t>Availability of services for surveillance of infectious and non-infectious diseases</t>
  </si>
  <si>
    <t>1. Mechanism/System at place for surveillance &amp; monitoring of epidemic &amp; endemic diseases</t>
  </si>
  <si>
    <t>Availability of services for Microbiological surveillance of facilities</t>
  </si>
  <si>
    <t>Hospital Acquired Infections-
    1. Active surveillance test
    2.  AMR surveillance
    3. Antibiogram
    4. Drug resistant bacterial pathogens</t>
  </si>
  <si>
    <t>Availability of services for outbreak surveillance</t>
  </si>
  <si>
    <t>1. Tracing of the source infection like pyrexia of unknown origin
2. Detection of inapparent infections/carriers
3. Early detection of outbreak
4. Retrospective diagnosis like Rheumatic heart disease
5. Detection of new disease agents like SARS, COVID, emerging/remerging bacterial &amp; viral diseases</t>
  </si>
  <si>
    <t xml:space="preserve">24x7 all lab services are available </t>
  </si>
  <si>
    <t>Check for:
1. Laboratory services are available at night
2. Look for number of lab tests performed at night</t>
  </si>
  <si>
    <t>Facility provides support services to linked spokes</t>
  </si>
  <si>
    <t>Facility provides technical support services to Block Public Health Labs &amp; other peripheral labs</t>
  </si>
  <si>
    <t>Availability of technical support services to BPHL and other peripheral labs</t>
  </si>
  <si>
    <t>SI/OB</t>
  </si>
  <si>
    <t>1. Sample collection, testing and referral
2. Functional linkage with spokes</t>
  </si>
  <si>
    <t>IPHL provides support for monitoring, capacity building of BPHL &amp; peripheral laboratory staff</t>
  </si>
  <si>
    <t>SI/OB/RR</t>
  </si>
  <si>
    <t>1. Implementation of Quality Management System 
2. Capacity building support</t>
  </si>
  <si>
    <t>Facility provides information management support to respond to public health needs &amp; threats</t>
  </si>
  <si>
    <t>Availability of Laboratory Information management system</t>
  </si>
  <si>
    <t xml:space="preserve"> Use of LIMS for tracking samples, report the test results, storage, analysis &amp; retrieval of lab data
If LIMS is not available, paper based record may give partial compliance</t>
  </si>
  <si>
    <t>The services provided at the   facility are accessible and affordable</t>
  </si>
  <si>
    <t xml:space="preserve">Availability of adequate and clear signages for IPHL </t>
  </si>
  <si>
    <t>OB</t>
  </si>
  <si>
    <t>1. Name of the IPHL is displayed prominently 
2. Directional signages from the entrance of the hospital/IPHL is displayed
3. Signages for sample collection and internal sectional areas are properly displayed</t>
  </si>
  <si>
    <t>Availability of adequate and clear signages for sample collection area</t>
  </si>
  <si>
    <r>
      <t>1. Directional signages for sample collection area is displayed from the different part of the hospital
 -</t>
    </r>
    <r>
      <rPr>
        <i/>
        <sz val="12"/>
        <rFont val="Calibri"/>
        <family val="2"/>
        <scheme val="minor"/>
      </rPr>
      <t>Give full compliance if collection area is a part of  main IPHL</t>
    </r>
  </si>
  <si>
    <t>Signages are user friendly &amp; uniform in colour</t>
  </si>
  <si>
    <t>Signages and service information is displayed in local language</t>
  </si>
  <si>
    <t>Restricted area signage are displayed</t>
  </si>
  <si>
    <t>Restricted access to visitors</t>
  </si>
  <si>
    <t>IPHL layout is displayed at the entrance</t>
  </si>
  <si>
    <t>IPHL is the part of hospital layout if located in hospital</t>
  </si>
  <si>
    <t>List of services available are displayed at the entrance</t>
  </si>
  <si>
    <t>Verify with scope of IPHL</t>
  </si>
  <si>
    <t>Timing for collection of samples are displayed</t>
  </si>
  <si>
    <t>1. Lab is functional around the clock especially for haematology &amp; biochemistry (can be functional in 3 shifts
2. Timing for OPD sample collection starts from 8AM</t>
  </si>
  <si>
    <t>Timing for delivery of reports are displayed</t>
  </si>
  <si>
    <t>Turn around time for report collection is displayed</t>
  </si>
  <si>
    <t>Patients &amp; visitors are sensitised and educated for testing requirements</t>
  </si>
  <si>
    <t>OB/PI</t>
  </si>
  <si>
    <t>1. Test specific instructions are displayed
2. Patient/relatives are informed about pre-testing requirements (If applicable)</t>
  </si>
  <si>
    <t>Access to facility is providesd without any physical barrier &amp; friendly to specially-abled people</t>
  </si>
  <si>
    <t>IPHL provides barrier free services to patient</t>
  </si>
  <si>
    <t>1. Approach road to IPHL/hospital is accessible without congestion
2. Internal pathway &amp; corridors of IPHL/hospital are accessible without obstruction</t>
  </si>
  <si>
    <t>Availability of Ramp with rails/ lift in lab building &amp; sample collection area</t>
  </si>
  <si>
    <t>Give full compliance if building &amp; sample collection area is at ground floor</t>
  </si>
  <si>
    <t>There is no discrimination on basis of social &amp; economic status of patients</t>
  </si>
  <si>
    <t>Check Laboratory has defined policy for ensuring non discrimination on basis of social and economic status of the patient</t>
  </si>
  <si>
    <r>
      <t xml:space="preserve">There is an established procedure for </t>
    </r>
    <r>
      <rPr>
        <sz val="12"/>
        <color rgb="FFFF0000"/>
        <rFont val="Calibri"/>
        <family val="2"/>
        <scheme val="minor"/>
      </rPr>
      <t>having</t>
    </r>
    <r>
      <rPr>
        <sz val="12"/>
        <color theme="1"/>
        <rFont val="Calibri"/>
        <family val="2"/>
        <scheme val="minor"/>
      </rPr>
      <t xml:space="preserve"> consent before conducting any procedure</t>
    </r>
  </si>
  <si>
    <t>Check procedure for having consent and counselling of the patient wherever required</t>
  </si>
  <si>
    <t>1. Informed Consent &amp; counselling is taken before HIV  testing, 
2. Written consent is taken for biopsy and any other invasive procedure 
3. Consent is taken by treating physician on standardised format in case of histopathological investigations</t>
  </si>
  <si>
    <t xml:space="preserve">Availability of complaint box  </t>
  </si>
  <si>
    <t>1.Complain box is available in proximity to IPHL/sample collection area/reporting receiving area (may be shared with main hospital)
2. Process to complete resolution of the complain is defined and displayed
3. Staff is aware about complaints pertaining to the lab &amp; mechanism of the complain re-addressal</t>
  </si>
  <si>
    <t xml:space="preserve">Information abut complain re-addressal is displayed </t>
  </si>
  <si>
    <t>104/state specific number</t>
  </si>
  <si>
    <t>IPHL provides free diagnostic services as per guidelines/state mandate</t>
  </si>
  <si>
    <t>As per the mandate of free diagnostic services</t>
  </si>
  <si>
    <t>Check patient has not incurred any expenditure on diagnostics</t>
  </si>
  <si>
    <t>Ask patient randomly (At least 5)</t>
  </si>
  <si>
    <t xml:space="preserve">Cashless investigations for patients/beneficiaries  </t>
  </si>
  <si>
    <t xml:space="preserve">JSSK, Ayushman Bharat, applicable national &amp; state specific govt. schemes </t>
  </si>
  <si>
    <t>The service providesd at facility are acceptable</t>
  </si>
  <si>
    <t>Adequate visual privacy is providesd at every point of care</t>
  </si>
  <si>
    <t>Availability of screen/ partition at sample collection area</t>
  </si>
  <si>
    <t xml:space="preserve">Privacy is maintained at OPD areas
</t>
  </si>
  <si>
    <t xml:space="preserve">Adequate privacy is maintained during sample collection </t>
  </si>
  <si>
    <t xml:space="preserve">IPD, Emergency &amp; Critical areas </t>
  </si>
  <si>
    <t>Services are providesd in manner that are sensitive to gender</t>
  </si>
  <si>
    <t xml:space="preserve">Separate queue for female and specially abled patients </t>
  </si>
  <si>
    <t>IPHL and sample collection areas / report receiving areas</t>
  </si>
  <si>
    <t>Laboratory has defined policy for non discrimination on basis of  gender</t>
  </si>
  <si>
    <t xml:space="preserve">Laboratory has system to ensure the confidentiality of the reports generated </t>
  </si>
  <si>
    <t xml:space="preserve">1. Lab staff do not discuss the lab result outside 
2. Special precautions are taken for the test results of having social stigma like HIV, Leprosy etc
</t>
  </si>
  <si>
    <t xml:space="preserve">Laboratory Records are kept at secure place </t>
  </si>
  <si>
    <t>General staff/visitors do not have access to the lab reports</t>
  </si>
  <si>
    <t xml:space="preserve">HIV positive reports/pregnancy reports are communicated </t>
  </si>
  <si>
    <t>As per NACO guidelines/state guidelines</t>
  </si>
  <si>
    <t>Behaviour of staff is empathetic and courteous</t>
  </si>
  <si>
    <t>Check there is no overcrowding at OPD sample collection area</t>
  </si>
  <si>
    <t>Patients are called one by one/First come first serve basis/calling system in sample collection area (Except for emergencies)</t>
  </si>
  <si>
    <t>Check code of conduct is defined</t>
  </si>
  <si>
    <t>OB/RR</t>
  </si>
  <si>
    <t xml:space="preserve">Check for any circular, policy, notice, government order issued that explains the code of conduct for staff such as specialists, technicians and other support staff </t>
  </si>
  <si>
    <t xml:space="preserve">Check if staff  is aware of code of conduct </t>
  </si>
  <si>
    <t>SI</t>
  </si>
  <si>
    <t>Check doctors and lab technicians are aware of code of conduct</t>
  </si>
  <si>
    <t xml:space="preserve">Check IPHL has defined protocols for data sharing </t>
  </si>
  <si>
    <t>RR/SI</t>
  </si>
  <si>
    <t>Check list of agencies are available with IPHL wit which data is shared 
For any other agency a formal permission is sought from competent authorities before sharing the data including international agencies, press and NGOs</t>
  </si>
  <si>
    <t>There is an established procedure for obtaining informed consent from the patients in case facility is participating in any clinical or public health research</t>
  </si>
  <si>
    <t xml:space="preserve">Check hospital ensures that informed consent is taken from patient participating in any clinical or public Health research </t>
  </si>
  <si>
    <t xml:space="preserve">Check for policy or practice </t>
  </si>
  <si>
    <t>Laboratory has defined strategy to resume the basic emergency and patient care services during strikes</t>
  </si>
  <si>
    <t>1. Check laboratory has made buffer stock and alternate source of supplies for reagents and consumables 
2. Strategy and coordination with local disruption to maintain laboratory functions</t>
  </si>
  <si>
    <t>Check ethical issues management framework is defined</t>
  </si>
  <si>
    <t>RR</t>
  </si>
  <si>
    <t>(a) Check the adequacy of the framework &amp; it address the ethical issues and decision making in declaring results
(b) Check facility's ethical management framework address issues like sample collection, transfer, testing, resulting, disclosure of information or any professional conflict which may not be in patient's best interest
- May be as per guidance of the main hospital</t>
  </si>
  <si>
    <t xml:space="preserve">Check the list of ethical issues is available and regularly updated </t>
  </si>
  <si>
    <t>Check when the list was last updated. Engage with the available medical professionals to check what type of ethical dilemmas they are facing while performing their job &amp; how they are dealing with dilemma's.</t>
  </si>
  <si>
    <t>Check  regular review of identified and reported ethical issue is done and decisions are communicated to concerned staff</t>
  </si>
  <si>
    <t xml:space="preserve">1. Check the facility has defined mechanism identification and reporting of the ethical issues/ dilemmas confronted during services delivery
2. Check the timely resolution of the identified and reported ethical issues is done 
3. Check information regarding ethical dilemma's &amp; its handling is also given to new joiner's </t>
  </si>
  <si>
    <t>Adequate space is available in central sample collection area</t>
  </si>
  <si>
    <t xml:space="preserve"> Adequate area for waiting, registration and sample collection, report dissemination (if done from sample collection area)  is available in the central Sample  collection area
</t>
  </si>
  <si>
    <t xml:space="preserve">Laboratory space is adequate for carrying out activities </t>
  </si>
  <si>
    <t xml:space="preserve">
Adequate area is available for  performing tests, sample storage, keeping equipment, report dissemination and storage of reagents and records etc. is available</t>
  </si>
  <si>
    <t>Adequate space is available for keeping  staff amenities</t>
  </si>
  <si>
    <t>1. Adequate space/ office for four specialists, staff room, change room, and restrooms are available
2. Toilet of staff are with eye wash and body wash facility</t>
  </si>
  <si>
    <t xml:space="preserve">Patient amenities are providesd at sample collection area as per patient load </t>
  </si>
  <si>
    <t xml:space="preserve">Service counters are available as per patient load </t>
  </si>
  <si>
    <t>1. Availability of adequate no. of registration, sample collection and report collecting counters as per patient load. 
2. Check availability of at least at least 3 sample collection counter</t>
  </si>
  <si>
    <t xml:space="preserve">Availability of sitting arrangement of sub waiting area
</t>
  </si>
  <si>
    <t>Check adequate sitting arrangement as per patient load is available in waiting area</t>
  </si>
  <si>
    <t xml:space="preserve">Availability of functional toilets </t>
  </si>
  <si>
    <t>In proximity to central sample collection area 
May be shared with main OPD/Hospital building</t>
  </si>
  <si>
    <t>Availability of drinking water</t>
  </si>
  <si>
    <t xml:space="preserve">Dedicated central sample collection area </t>
  </si>
  <si>
    <t>1. Dedicated area of sample collection with the provision of reception, registration and waiting area
2. Separate negative pressure room for the collection of microbiology samples 
3. Separate room for FNAC, - with provision of bed
Check adequate privacy is maintained in each sample collection point</t>
  </si>
  <si>
    <t xml:space="preserve">Demarcated sample receiving  and reporting area </t>
  </si>
  <si>
    <t>1. Check that samples received from spokes are collected in a systematic way
2. Check that samples received from the central sample collection lab or IPDs or sent through dumb waiter  are collected in a systematic way</t>
  </si>
  <si>
    <t>Demarcated area for sample processing</t>
  </si>
  <si>
    <t>(1) routine testing and public health-related diagnostic facility is located at one place.
(2) Clearly marked areas for Haematology, Biochemistry, Clinical pathology, cytology, microbiology, mycobacteriology, serology, media preparation   etc.</t>
  </si>
  <si>
    <t xml:space="preserve">Demarcated reporting area </t>
  </si>
  <si>
    <t>1. Designated report writing area (in main lab)
2. Designated report collecting area (In the central sample collection area / in main lab)</t>
  </si>
  <si>
    <t xml:space="preserve">Designated washing and waste disposal area </t>
  </si>
  <si>
    <t>1. In the central sample collection area
2. In sample processing areas</t>
  </si>
  <si>
    <t>Designated eyewash station</t>
  </si>
  <si>
    <t xml:space="preserve">Standalone facility or attached to sink for eyewash in case of chemical splash in eye/ body </t>
  </si>
  <si>
    <t>Availability of auxiliary/accessory area</t>
  </si>
  <si>
    <t>Small store room, cold room, server and electrical room etc 
(electrical room - may be shared with main hospital building)</t>
  </si>
  <si>
    <t xml:space="preserve">Availability of functional telephone and Intercom Services </t>
  </si>
  <si>
    <t>Check availability of landline or other alternatives for  intramural and extramural communication is available</t>
  </si>
  <si>
    <t>Availability of functional modules for Hospital  or laboratory information management</t>
  </si>
  <si>
    <t>Check hardware and software is available for HIS/LIMS</t>
  </si>
  <si>
    <t xml:space="preserve">Unidirectional flow of services </t>
  </si>
  <si>
    <t>1. Sample collection- Sample receiving-Sample processing at respective area- Analytical area- report generation, review &amp; authorization-Report delivery.
2. Ensure logical flow of specimens from receipt to disposal</t>
  </si>
  <si>
    <t xml:space="preserve">Non structural components are properly secured </t>
  </si>
  <si>
    <t xml:space="preserve">Check for fixtures and furniture like cupboards, cabinets, and heavy equipment's , hanging objects are properly fastened and secured </t>
  </si>
  <si>
    <t xml:space="preserve">ME C2.2 </t>
  </si>
  <si>
    <t>Dumb waiters are installed to transport the samples from collection area to testing area</t>
  </si>
  <si>
    <t>Give full compliance if sample is transported manually ensuing all the sample transportation protocols</t>
  </si>
  <si>
    <t>Was not included (??)</t>
  </si>
  <si>
    <t>Alarm system is used to indicate the sample drop</t>
  </si>
  <si>
    <t>Specially from critical areas like emergency IPD, ICU and emergency</t>
  </si>
  <si>
    <t>Process is defined and followed for Periodic Maintenance of dumb waiters</t>
  </si>
  <si>
    <t xml:space="preserve">Regular cleaning, operations, maintenance and  trouble shooting in case of malfunctioning </t>
  </si>
  <si>
    <t>Functional lift is available for easy access to IPHL</t>
  </si>
  <si>
    <t>(1) May be shared with the main hospital building.
Give full compliance if the building is on ground /first floor/ ramp facility
(2) Check for lift licence if lift available in lab (3) Periodic maintenance of lift</t>
  </si>
  <si>
    <t xml:space="preserve">Check there is no loose hanging wires and temporary connection </t>
  </si>
  <si>
    <t xml:space="preserve">In Lab and sample collection areas 
</t>
  </si>
  <si>
    <t xml:space="preserve">Adequate electrical socket is available  </t>
  </si>
  <si>
    <t xml:space="preserve">(1) For safe and smooth operation of lab equipment.
(2) Check extensions are not used to run heavy equipment
</t>
  </si>
  <si>
    <t xml:space="preserve">Power Audit and Earthing is done regularly </t>
  </si>
  <si>
    <t>Check six monthly once at least</t>
  </si>
  <si>
    <t>Constant out put voltage is providesd to the equipment</t>
  </si>
  <si>
    <t xml:space="preserve">Automatic voltage regulators are installed  </t>
  </si>
  <si>
    <t xml:space="preserve">Facility has  mechanism for periodical check / test of all electrical installation  </t>
  </si>
  <si>
    <t xml:space="preserve">by competent electrical Engineer </t>
  </si>
  <si>
    <t>ME C2.4</t>
  </si>
  <si>
    <t>Work benches are chemical resistant</t>
  </si>
  <si>
    <t>Check bench tops are impervious to water and resistant to moderate heat, organic solvents, acids, alkalis, chemicals.</t>
  </si>
  <si>
    <t>Floors of the Laboratory are non slippery and even surfaces and acid resistant</t>
  </si>
  <si>
    <t>Windows have grills and wire meshwork</t>
  </si>
  <si>
    <t>Fire  exits  with signage are defined  to permit safe escape to its occupant at the time of fire</t>
  </si>
  <si>
    <t xml:space="preserve">The department has sufficient no. of fire exits with fire exit signage </t>
  </si>
  <si>
    <t>Check that the fire exits are visible and routes to reach the exit are clearly marked.</t>
  </si>
  <si>
    <t xml:space="preserve">(1) Check that fire exit/evacuation plans are displayed 
(2) Fir exits are clutter-free 
</t>
  </si>
  <si>
    <t>Laboratory has plan for  safe storage and handling of potentially flammable materials.</t>
  </si>
  <si>
    <t>Check Material safety data sheet is available</t>
  </si>
  <si>
    <t>Fire Safety audit is done by competent authorities</t>
  </si>
  <si>
    <t>May be along with main Hospital building/separately</t>
  </si>
  <si>
    <t>Check fire Extinguishers are installed in IPHL and sample collection area</t>
  </si>
  <si>
    <t>Class A , Class B, C type or ABC type</t>
  </si>
  <si>
    <t xml:space="preserve">No fire extinguisher is expired in lab, circulation area, waiting, area, Corridors </t>
  </si>
  <si>
    <t>Check the expiry date for fire extinguishers are displayed on each extinguisher along with due date for the next refilling is clearly mentioned.</t>
  </si>
  <si>
    <t xml:space="preserve">Check for staff competencies for operating fire extinguisher </t>
  </si>
  <si>
    <t>(1) Check staff is aware of 
PASS- Pull the pin, A- Aim at the base of fire, S- Squeeze the lever, S -Sweep side to side
(2) Staff is aware of RACE
R- Rescue, A- Alarm, C- Confine, E- Extinguish</t>
  </si>
  <si>
    <t>Check periodic mock drills is conducted</t>
  </si>
  <si>
    <t>May be part of hospital's regular mock drill.</t>
  </si>
  <si>
    <t xml:space="preserve">The organogram or hierarchical structure of the laboratory is defined </t>
  </si>
  <si>
    <t>(1) Check organogram is displayed 
(2) Clearly showing the interrelationship of the staff</t>
  </si>
  <si>
    <t>Availability of Specialist</t>
  </si>
  <si>
    <t>1-Pathologist
1-Microbiologist
1-Biochemist</t>
  </si>
  <si>
    <t>Availability of Medical Lab Technologist/ Lab Technician</t>
  </si>
  <si>
    <t>11 lab technicians/ as per case load</t>
  </si>
  <si>
    <t>Availability of Data Entry Operator/Data analyst</t>
  </si>
  <si>
    <t>As per case load</t>
  </si>
  <si>
    <t>Availability of Sanitation staff/ Housekeeping staff</t>
  </si>
  <si>
    <t>Availability of Security Guard</t>
  </si>
  <si>
    <t>Availability of reagents and chemicals</t>
  </si>
  <si>
    <t xml:space="preserve">OB/ RR </t>
  </si>
  <si>
    <t xml:space="preserve">Reagents for auto analysers, ELISA Readers reagents, Acetone, Alcohol, distilled water, Microscope gel etc. </t>
  </si>
  <si>
    <t xml:space="preserve">Availability of control </t>
  </si>
  <si>
    <t>Quantitative / Qualitative
Lyophilized / ready to use
Assayed/unassayed etc</t>
  </si>
  <si>
    <t xml:space="preserve">Availability of stains </t>
  </si>
  <si>
    <t>Iodine Solution, Gram Romanowsky, StainZiehl- Nielsen, Acridine orange, Acridine orange</t>
  </si>
  <si>
    <t xml:space="preserve">Availability Laboratory materials </t>
  </si>
  <si>
    <t>Blood collection tubes, Swabs, needles, Syringes, Glass slides, Glass marker/paper stickers, Lancets etc.</t>
  </si>
  <si>
    <t>Emergency Drug Tray is maintained</t>
  </si>
  <si>
    <r>
      <rPr>
        <sz val="12"/>
        <rFont val="Calibri"/>
        <family val="2"/>
        <scheme val="minor"/>
      </rPr>
      <t>(1) At central sample collection area</t>
    </r>
    <r>
      <rPr>
        <sz val="12"/>
        <color rgb="FFFF0000"/>
        <rFont val="Calibri"/>
        <family val="2"/>
        <scheme val="minor"/>
      </rPr>
      <t xml:space="preserve">
</t>
    </r>
    <r>
      <rPr>
        <sz val="12"/>
        <rFont val="Calibri"/>
        <family val="2"/>
        <scheme val="minor"/>
      </rPr>
      <t>(2) Normal Saline (NS), Glucose 25%,Ringer Lactate (RL),Dextrose 5%, Adrenaline, Potassium Chloride,Calcium Gluconate,Sodium Bicarbonate,Inj Pheniramine,Inj Hydrocortisone Hemisuccinate/ Hydrocortisone Sodium Succinate ,Inj Phenobarbitone,Inj Phenytoin,Inj Diazepam,Inj Midazolam,Salbutamol Respiratory,Ipratropium ,Inj Dopamine,I.V Infusion set,</t>
    </r>
  </si>
  <si>
    <t>Availability of functional equipment &amp; instruments for examination &amp; monitoring</t>
  </si>
  <si>
    <t xml:space="preserve">Thermometer, Stethoscope, BP apparatus, Weighing scale,  Torniquets, Spirit/antisepsis, cotton swabs at sample collection area </t>
  </si>
  <si>
    <t>Availability of equipment for clinical pathology</t>
  </si>
  <si>
    <t>Binocular Microscope,
Urine analyser
Centrifuge
Bunsen burner with gas supply</t>
  </si>
  <si>
    <t>Availability of equipment for haematology</t>
  </si>
  <si>
    <t>Binocular Microscope
Automated Cell Counter (3 part/5 part) with
nucleated RBC flag
Automated Coagulometer
Automated ESR analyser
Haemoglobin HPLC machine (variant
analyser)</t>
  </si>
  <si>
    <t>Availability of equipment for cytology</t>
  </si>
  <si>
    <t>Binocular Microscope
Centrifuge</t>
  </si>
  <si>
    <t>Availability of equipment for biochemistry</t>
  </si>
  <si>
    <t>Automated Biochemistry analyser
ISE based Electrolyte analyser
Automated Hormone Immunoassay
analyser (CLIA Based)</t>
  </si>
  <si>
    <t>Availability of equipment for bacteriology</t>
  </si>
  <si>
    <t>Binocular Microscope
Incubator
Automated blood culture
Automated bacterial ID/AST system
Biosafety Cabinet Class II A2 (model
conforming to NSF standards)
Bunsen burner with gas supply
Computer with scanner, printer, UPS
Culture media</t>
  </si>
  <si>
    <t>Availability of equipment for mycobacteriology</t>
  </si>
  <si>
    <t>Binocular Microscope (LED)
Fluorescent Microscope
Biosafety Cabinet Class II A2 with thimble
ducting (model conforming to NSF
standards)
NAAT machine
Tissue homogenizer
Bunsen burner with gas supply</t>
  </si>
  <si>
    <t>Availability of equipment for serology</t>
  </si>
  <si>
    <t>ELISA reader and washer
VDRL rotator/shaker</t>
  </si>
  <si>
    <t>Availability of equipment for molecular biology/virology</t>
  </si>
  <si>
    <t>Real Time PCR machine
Biosafety Cabinet Class II A2 (model
conforming to NSF standards)
PCR Workstation,
ELISA reader and ELISA washer
Microcentrifuge
PCR hood/PCR workstation</t>
  </si>
  <si>
    <t>Availability of equipment for media preparation room</t>
  </si>
  <si>
    <t>Electronic balance
Hot plate
Autoclave
Bunsen burner with gas supply</t>
  </si>
  <si>
    <t>Availability of functional  equipment under NVBDCP</t>
  </si>
  <si>
    <t>Autoclave (Vertical &amp; Horizontal), Biosafety cabinet, Hot air oven, Incubators Binocular, Microscopes, ELISA reader &amp; washer, Micropipette water bath, Centrifuge, Mixer/Rotator</t>
  </si>
  <si>
    <t>Availability of functional equipment under NACP</t>
  </si>
  <si>
    <t>Pipettes, Centrifuge, HIV test kits, test tubes</t>
  </si>
  <si>
    <t>Availability of functional equipment under NTEP</t>
  </si>
  <si>
    <t>Autoclave, Analytical &amp; Precision balance, Bottle washer, Biological Safety Cabinet class 2A with thimble ducting, Electric micro incinerator, Hot plate, Incubator, Microscope Binocular, Microliter Pipette, Centrifuge, PH meter, Hot air oven</t>
  </si>
  <si>
    <t>Availability of functional equipment &amp; instrument for testing samples</t>
  </si>
  <si>
    <t xml:space="preserve">Biosafety Cabinet Class ll A2 with thimble ducting, Cell counter, Hormone, Electrolyte and Urine analyser, ESR tubes, Micropipettes, Electrophoresis unit, PCR machine, Blood gas analyser, NAAT machine, Glassware and RDKs </t>
  </si>
  <si>
    <t>Availability of equipment for cleaning</t>
  </si>
  <si>
    <t>Buckets for mopping, mops, duster, waste trolley, deck brush</t>
  </si>
  <si>
    <t>Availability of equipment for sterilization and disinfection</t>
  </si>
  <si>
    <t>Autoclave - Horizontal &amp; Vertical</t>
  </si>
  <si>
    <t>Availability of equipment for Data Management</t>
  </si>
  <si>
    <t>Computer, Printer, UPS</t>
  </si>
  <si>
    <t>Availability of equipment for storage of sample and reagents</t>
  </si>
  <si>
    <t>Refrigerator, Deep freezer, Test tube racks</t>
  </si>
  <si>
    <t>Availability of fixtures at lab</t>
  </si>
  <si>
    <t>Illumination at work station, Electrical fixtures, Air Conditioners etc.</t>
  </si>
  <si>
    <t>Availability of furniture</t>
  </si>
  <si>
    <t>(1) Lab stools, Work bench's,  rack and cupboard for storage of reagent, , Chair, tables in Lab.
(2) Patient stool, Chairs, tables in sample collection area</t>
  </si>
  <si>
    <t xml:space="preserve">   </t>
  </si>
  <si>
    <t>Check parameters for assessing skills and proficiency of clinical staff has been defined</t>
  </si>
  <si>
    <t xml:space="preserve">Check objective checklist has been prepared for assessing the competence of specialists, Lab technician and paramedical staff based on job description defined for each cadre of staff. </t>
  </si>
  <si>
    <t xml:space="preserve">Check  performance criteria for clinical staff &amp; non clinical  has been defined </t>
  </si>
  <si>
    <t xml:space="preserve">Check if performance appraisal critical  clinical staff has been defines as per state service rules/ NHM Guidelines and job description of staff </t>
  </si>
  <si>
    <t xml:space="preserve">Check for competence assessment of clinical &amp; paraclinical is done at least once in a year </t>
  </si>
  <si>
    <t>(1) Check for records of competence assessment including filled checklist, scoring and grading . (2) Verify with staff for actual competence assessment done 
(3) Check feedback is given to all staff after competence assessment</t>
  </si>
  <si>
    <t xml:space="preserve">Check if annual performance appraisal for clinical staff is practiced </t>
  </si>
  <si>
    <t>(1) Verify with records that performance appraisal has been done at least once a year for all specialists, Lab technicians and paramedic staff. (2) Check that predefined criteria have been used for the appraisal only. 
(3) Check feedback is given to all staff after performance assessment</t>
  </si>
  <si>
    <t>The Staff is providesd training as per defined core competencies and training plan</t>
  </si>
  <si>
    <t xml:space="preserve">Check operator is trained for using automated diagnostic equipment </t>
  </si>
  <si>
    <t>Training on automated Diagnostic Equipment's like auto analyser</t>
  </si>
  <si>
    <t>Check lab technician are trained for sample collection</t>
  </si>
  <si>
    <t>1. Like Arterial and capillary blood collection
2. For arterial blood collection-check staff is aware of modified Allen test</t>
  </si>
  <si>
    <t xml:space="preserve">Check staff is trained for sample transportation </t>
  </si>
  <si>
    <t>Check that staff is trained on Laboratory safety &amp;  Infection prevention and control</t>
  </si>
  <si>
    <t>Bio medical Waste Management including Hand Hygiene , sterilisation, bio safety cabinet certification etc.</t>
  </si>
  <si>
    <t>Check staff is trained for  Internal and External Quality Assurance</t>
  </si>
  <si>
    <t>Training on Internal and External Quality Assurance</t>
  </si>
  <si>
    <t>Check that staff is trained for documentation preparation</t>
  </si>
  <si>
    <t xml:space="preserve">Specimen handling manual, acceptance/rejection criteria, critical alerts, inventory management, result reporting format, IQC records, SOP etc
</t>
  </si>
  <si>
    <t>Check staff is trained to use LIMS</t>
  </si>
  <si>
    <t>Data entry, specimen tracking ,reporting, analysis of data etc</t>
  </si>
  <si>
    <t>Check that clinicians are trained for Laboratory-based surveillance of infectious diseases</t>
  </si>
  <si>
    <t>Syndrome based approach for detection and response</t>
  </si>
  <si>
    <t xml:space="preserve">Check lab. has a system for identifying the training needs and plan to address them. </t>
  </si>
  <si>
    <t xml:space="preserve">(1) Check that Lab head/ designated in charge  has listed the gaps found during the competence assessment and performance appraisal exercise . (2) These gaps in performance and competence are factored in while developing training plan for staff. 
(3) Check the records of training need assessment </t>
  </si>
  <si>
    <t>Check annual training calendar is prepared &amp; updated</t>
  </si>
  <si>
    <t xml:space="preserve">(1) Check induction and refresher training is providesd to all staff
(2)  Training calendar is prepared according to the result of competency and performance assessment &amp; training need  assessments </t>
  </si>
  <si>
    <t>Staff is skilled to run automated equipment's</t>
  </si>
  <si>
    <t>(1) Check supervisors make periodic rounds of department, and monitor that staff is working according to the training imparted.
 (2) Also staff is providesd on job training wherever there is still gaps</t>
  </si>
  <si>
    <t>Staff is skilled for maintaining Laboratory records</t>
  </si>
  <si>
    <t>(1) Check supervisors make periodic rounds of department and monitor that staff is working according to the training imparted. 
(2) Also staff is providesd on job training wherever there is still gaps</t>
  </si>
  <si>
    <t xml:space="preserve">The facility has established Programme for inspection, testing and maintenance and calibration of Lab Equipment's. </t>
  </si>
  <si>
    <t>All equipment's are covered under AMC including preventive maintenance</t>
  </si>
  <si>
    <t>1. Check with AMC records/
Warranty documents
2. Staff is aware of the list of equipment covered under AMC. 
3. Check all lab equipment's are covered under BMMP 
4. Preventive Maintenance activities and schedule is available</t>
  </si>
  <si>
    <t>There is system of timely corrective  break down maintenance of the equipment's</t>
  </si>
  <si>
    <t xml:space="preserve">1. Equipment Log Books are maintained 
2. Breakdown records are maintained 
3. Staff is aware of contact details of the agency/person in case of breakdown.
4. Check all lab equipment's are covered under BMMP </t>
  </si>
  <si>
    <t>Staff is skilled for trouble shooting in case equipment malfunction</t>
  </si>
  <si>
    <t>Interview few of the staff randomly</t>
  </si>
  <si>
    <t xml:space="preserve">Periodic cleaning, inspection and  maintenance of the equipment's is done </t>
  </si>
  <si>
    <t>1. Done by the operator
2. Check asset list of equipment is maintained</t>
  </si>
  <si>
    <t xml:space="preserve">Staff is aware of the Bench Aids for use of equipment </t>
  </si>
  <si>
    <t>Check for the Bench Aids for routine use of equipment</t>
  </si>
  <si>
    <t>There is a system to label Defective/Out of order equipment's</t>
  </si>
  <si>
    <t>Defective/Out of order equipment are stored appropriately until it has been repaired</t>
  </si>
  <si>
    <t>All equipment are checked for the safety of the users</t>
  </si>
  <si>
    <t xml:space="preserve">1. Checking is done by a qualified person 
2. Earthing is checked six monthly for all applicable equipment's
3. Safety instructions is available readily 
4. There is a system of reporting of equipment related adverse event  </t>
  </si>
  <si>
    <t>Equipment acceptance testing is done upon installation or after preventive maintenance</t>
  </si>
  <si>
    <t>Preventive maintenance as per manufacturer's instructions</t>
  </si>
  <si>
    <t>IT equipment are covered under corrective and preventive maintenance program</t>
  </si>
  <si>
    <t>There is system of timely corrective  break down maintenance of the  for computers and other IT equipment</t>
  </si>
  <si>
    <t xml:space="preserve">All the measuring equipment's/ instrument  are calibrated </t>
  </si>
  <si>
    <t>Recalibration done at least every six months</t>
  </si>
  <si>
    <t>There is system to label/ code the equipment to indicate status of calibration/ verification when recalibration is due</t>
  </si>
  <si>
    <t>Check for the bar code or any record of calibration status</t>
  </si>
  <si>
    <t>Calibrators are available for Automated haematology analysers</t>
  </si>
  <si>
    <t>1. As per the manufacturer instructions  
2. Check when last calibration was done for the analyser</t>
  </si>
  <si>
    <t xml:space="preserve">In house calibration is done by using reference material or comparative techniques </t>
  </si>
  <si>
    <t>RR/OB/SI</t>
  </si>
  <si>
    <t xml:space="preserve">1.List of equipment that are internal calibrated 
2. Reference material used for internal calibration demonstrate traceability to SI Units or appropriate measurement standards </t>
  </si>
  <si>
    <t>Laboratory has system to update correction factor after calibration wherever required</t>
  </si>
  <si>
    <t>Check the records</t>
  </si>
  <si>
    <t xml:space="preserve">Staff is aware of when to recalibrate the equipment's
</t>
  </si>
  <si>
    <t>Check for:
1. A change of reagent lot
2. If QC results are outside of the acceptable limits
3. After major maintenance or service
4. When recommended by the manufacturer</t>
  </si>
  <si>
    <t>Records pertaining to the calibration is maintained for each equipment</t>
  </si>
  <si>
    <t>RR/OB</t>
  </si>
  <si>
    <t xml:space="preserve">Check for 
Internal Calibration Records
External Calibration Certificate 
Raw data generated during  the calibration 
Certificate of Traceability </t>
  </si>
  <si>
    <t>Staff is aware of equipment Installation Qualification (IQ), Operational Qualification (OQ) and Performance Qualification (PQ)</t>
  </si>
  <si>
    <t>Laboratory has maintained the records related to  Installation Qualification (IQ), Operational Qualification (OQ) and Performance Qualification (PQ) for all the testing equipment's</t>
  </si>
  <si>
    <t>Up to date instructions for operation and maintenance of equipment's are readily available with staff</t>
  </si>
  <si>
    <t xml:space="preserve">RR/SI </t>
  </si>
  <si>
    <t>Check staff is aware of the instructions</t>
  </si>
  <si>
    <t>There is established system of timely  indenting of consumables, reagents and controls</t>
  </si>
  <si>
    <t xml:space="preserve">Stock level are daily updated
Requisition are timely placed                    
</t>
  </si>
  <si>
    <t>ME D2.2</t>
  </si>
  <si>
    <t>The facility ensures proper use and storage of consumables and reagents</t>
  </si>
  <si>
    <t xml:space="preserve">Reagents and consumables are stored appropriately </t>
  </si>
  <si>
    <t>Check reagents are kept away from water and sources of  heat, direct sunlight 
All reagents, consumables, stains, media, kits, and antimicrobials should be stored as recommended by the manufacturer.</t>
  </si>
  <si>
    <t xml:space="preserve">There is process for storage of reagents, kits and material requiring controlled temperature </t>
  </si>
  <si>
    <t xml:space="preserve">Check for:
1. Temperature of refrigerators are kept as per storage requirement  
2. Temperature chart records are maintained and updated periodically
3. Regular defrosting is done, as applicable
4. Reagents are not stored on door shelves of the refrigerator </t>
  </si>
  <si>
    <t xml:space="preserve">Standard operating procedures are referred to prepare the working solutions  and all the prepared solutions are labelled </t>
  </si>
  <si>
    <t>Check for availability of SOPs
Working solutions are labelled having details:
1.Name of the solution
2.Date and Time of preparation
3.Content of the solution
4.Strength or concentration
5.Storage conditions
6.Expiration date
7.Prepared by (name)</t>
  </si>
  <si>
    <t>Reagents are accompanied with relevant SOP</t>
  </si>
  <si>
    <t xml:space="preserve">Details relevant to usage like sensitivity, specificity, measuring range, shelf life, SDS, storage and disposal </t>
  </si>
  <si>
    <t>Reagents are labelled appropriately</t>
  </si>
  <si>
    <t xml:space="preserve">Reagents label contain name, strength or concentration, date of preparation/opening, date of expiry, storage conditions, warning and opened by - initial/sign </t>
  </si>
  <si>
    <t>Laboratory has established procedure for acceptance testing of all the reagents before putting into the use</t>
  </si>
  <si>
    <t xml:space="preserve">1. New lot  of reagents is verified for performance before use in the tests 
2. Records of lot Verification of reagents </t>
  </si>
  <si>
    <t>No expired reagent found</t>
  </si>
  <si>
    <t>Check randomly for expiry of the reagents</t>
  </si>
  <si>
    <t xml:space="preserve">Expiry and near expiry reagent are maintained </t>
  </si>
  <si>
    <t>Hospital implements scientific inventory management system according to their needs</t>
  </si>
  <si>
    <t>Based on First Expiry First Out (FEFO)</t>
  </si>
  <si>
    <t>There is practice of calculating and maintaining buffer stock of reagents</t>
  </si>
  <si>
    <t>1. Based on the consumption
2. Stock and expenditure registers are maintained</t>
  </si>
  <si>
    <t>There is procedure for periodically replenishing reagents</t>
  </si>
  <si>
    <t xml:space="preserve">There is no stock out of reagents </t>
  </si>
  <si>
    <t xml:space="preserve">Description of reagents, kits and materials are maintained in the  inventory log/register. 
</t>
  </si>
  <si>
    <t>Check for the inventory log having details of reagents , kits and material name,
batch/Lot/Cat. no., date of receipt, date of expiry , date of entering into service etc</t>
  </si>
  <si>
    <t xml:space="preserve">Adequate illumination at work station </t>
  </si>
  <si>
    <t>Look for the presence of undesirable reflections and glare</t>
  </si>
  <si>
    <t>Adequate illumination at sample collection area</t>
  </si>
  <si>
    <t>Adequate illumination at circulation area</t>
  </si>
  <si>
    <t>Check the illumination adequacy at the stairs</t>
  </si>
  <si>
    <t>The facility has provision of restriction of visitors in IPHL</t>
  </si>
  <si>
    <t>The access to laboratory's testing area is restricted to the  laboratory staff only</t>
  </si>
  <si>
    <t>Mycobacteriology and virology sections have controlled access entry</t>
  </si>
  <si>
    <t>Biohazard warning sign is placed at laboratory doors</t>
  </si>
  <si>
    <t>Temperature control and ventilation in sample collection area</t>
  </si>
  <si>
    <t>Fans/ Air conditioning/Heating/Exhaust/Ventilators as per environment condition and requirement</t>
  </si>
  <si>
    <t>Temperature control and ventilation testing area</t>
  </si>
  <si>
    <t>Availability of separate room for tissue processing</t>
  </si>
  <si>
    <t>1. For histopathology sections
2. Fume hoods are available</t>
  </si>
  <si>
    <t>The facility has established measure for safety and security of female staff</t>
  </si>
  <si>
    <t>1. Ask female staff weather they feel secure at work place
2. No female staff is posted alone in the night
3. CASH committee is available (may be shared with the main hospital)</t>
  </si>
  <si>
    <t>Pre-employment health check up is performed</t>
  </si>
  <si>
    <t xml:space="preserve">Check with the records </t>
  </si>
  <si>
    <t>The facility has Material Safety Data Sheets (MSDSs) for chemicals received by the laboratory</t>
  </si>
  <si>
    <t>MSDS sheets must contain:
1. Name of the chemical;
2. Manufacturer’s information;
3. Hazardous ingredients/identity information;
4. Physical/chemical characteristics;
5. Fire and explosion hazard data;
6. Reactivity data;
7. Health hazard data;
8. Precautions for safe handling and use; and
9. Control measures.</t>
  </si>
  <si>
    <t xml:space="preserve">Exterior of the  facility building is maintained appropriately </t>
  </si>
  <si>
    <t xml:space="preserve">Exterior of the building is plastered and painted </t>
  </si>
  <si>
    <t>1.Whitewashed in uniform colour
2. No outdated poster are pasted on the walls</t>
  </si>
  <si>
    <t xml:space="preserve">Interior of the building is plastered &amp; painted </t>
  </si>
  <si>
    <t>1.Whitewashed in uniform colour
2. No outdated poster/information/instruction are pasted on the walls</t>
  </si>
  <si>
    <t>All areas are clean and without dirt, grease, littering and cobwebs</t>
  </si>
  <si>
    <t xml:space="preserve">Floors, walls, roof, roof topes, sinks, waiting, sample collection area and testing areas are neat and clean </t>
  </si>
  <si>
    <t>Cleaning schedule is maintained</t>
  </si>
  <si>
    <t>1. May be shared with the main building
2. Regular inspection of cleaning work by designated person</t>
  </si>
  <si>
    <t>Surface of furniture and fixtures are clean</t>
  </si>
  <si>
    <t>Check there is no dirt or grease on furniture</t>
  </si>
  <si>
    <t>The facility has standard procedures for cleaning of curtains/blind &amp; shades</t>
  </si>
  <si>
    <t>OB/RR/SI</t>
  </si>
  <si>
    <t>Check for:
1. Curtains/Blind &amp; shades are cleaned regularly</t>
  </si>
  <si>
    <t>Toilets are clean with functional flush and running water</t>
  </si>
  <si>
    <t>Check for:
1. Toilets in proximity to the sample collection area
2. Toilet in the staff area</t>
  </si>
  <si>
    <t xml:space="preserve">Check for there is no seepage , Cracks, chipping of plaster </t>
  </si>
  <si>
    <t>Window panes, doors and other fixtures are intact</t>
  </si>
  <si>
    <t>Periodic maintenance of the infrastructure is defined at the regular interval</t>
  </si>
  <si>
    <t>Annual maintenance plan is available</t>
  </si>
  <si>
    <t xml:space="preserve">There is no clogged/over flowing drain in facility </t>
  </si>
  <si>
    <t>ME D4.4</t>
  </si>
  <si>
    <t>No condemned/Junk material in the lab</t>
  </si>
  <si>
    <t>1. Sample collection area
2. Processing area
3. Report collection area</t>
  </si>
  <si>
    <t>Condemnation policy is at place</t>
  </si>
  <si>
    <t>Condemnation policy is available and staff is aware of it.
May be shared with main hospital</t>
  </si>
  <si>
    <t>There is an established procedure for decommission , disposal  and condemnation of the equipment if no longer in use</t>
  </si>
  <si>
    <t xml:space="preserve">Decommissioning and disposal is carried out as per the manufacture instructions and as per the standard operating procedures </t>
  </si>
  <si>
    <t>No stray animal/rodent/birds in lab</t>
  </si>
  <si>
    <t>1. Pest control measures are taken at regular interval
2. Anti-termite measures are taken</t>
  </si>
  <si>
    <t xml:space="preserve">Availability of 24x7 running and potable water </t>
  </si>
  <si>
    <t xml:space="preserve">OB/SI </t>
  </si>
  <si>
    <t>RO/filter water is available for drinking in sample collection and/or report collection area</t>
  </si>
  <si>
    <t xml:space="preserve">Facility has adequate water storage facility as per requirements </t>
  </si>
  <si>
    <t>1. Provision to store at least three days of water requirement
2. Water tanks are cleaned at an interval of maximum three months</t>
  </si>
  <si>
    <t>Facility periodically tests the quality of water from the source (municipal supply, bore well etc) for bacterial and chemical content</t>
  </si>
  <si>
    <t>Distilled deionised water is used for testing</t>
  </si>
  <si>
    <t xml:space="preserve">Water use for analytical purpose should be of reagent grade
</t>
  </si>
  <si>
    <t>The facility ensures adequate power backup in all patient care areas as per load</t>
  </si>
  <si>
    <t>Availability of power back up in laboratory</t>
  </si>
  <si>
    <t>Check that UPS connection with critical equipment is providesd</t>
  </si>
  <si>
    <t>Availability of noise less generator for the power backup</t>
  </si>
  <si>
    <t>May be shared with the main hospital building</t>
  </si>
  <si>
    <t>All spoke units are identified &amp; downward linkage is established for tests</t>
  </si>
  <si>
    <t>Check the list of linked Block Public Health Laboratories and other peripheral laboratories is available</t>
  </si>
  <si>
    <t>Regional/state/medical college are identified &amp; upward linkage is established for tests not conducted at IPHL</t>
  </si>
  <si>
    <t>Facilities are identified for upward linkages and staff is aware of it</t>
  </si>
  <si>
    <t xml:space="preserve">Check routine testing and public health related testing is integrated </t>
  </si>
  <si>
    <t>1. Restructuring of routine and public health diagnostics is done and its functional
2. Check there is no duplication of diagnostic services</t>
  </si>
  <si>
    <t>There is established system of integration between health and other departments</t>
  </si>
  <si>
    <t>Check for established linkage between IPHL and other laboratories under various departments like Central Pollution Control Board (CPCB), FSSAI, PHED, veterinary, forensic department, etc.</t>
  </si>
  <si>
    <t>The facility provides capacity building support to the linked labs</t>
  </si>
  <si>
    <t>Check for 
1. Conduct training for hub and peripheral laboratory staff
2. Check the records for type and number of trainings</t>
  </si>
  <si>
    <t>The facility has functional Laboratory Information Management System (LIMS) to provides information regarding samples</t>
  </si>
  <si>
    <t>1. Information regarding samples received in IPHL or sent to regional/state lab are recorded &amp; updated for all samples including in-house samples
2. Randomly, select at least 5 samples and check for details</t>
  </si>
  <si>
    <t>The facility has established system to report test results</t>
  </si>
  <si>
    <t>RR/PI</t>
  </si>
  <si>
    <t>1. Reports are sent via Hospital Information System, email, SMS, etc. to the patient
2. Randomly, select at least 5 samples and check for details</t>
  </si>
  <si>
    <t>The facility has functional Laboratory Information Management System (LIMS) for data management</t>
  </si>
  <si>
    <t>LIMS support all the information management functions like data collection, storage, archiving for analysis, research, information, and policy decisions to detect, prevent and respond to public health threats in real time</t>
  </si>
  <si>
    <t>There is an established linkage with Integrated Health Information Platform (IHIP)</t>
  </si>
  <si>
    <t>Check for functional linkage between IPHL with IHIP to support surveillance and managing outbreaks</t>
  </si>
  <si>
    <t xml:space="preserve">The facility ensures the proper utilization of fund providesd to it </t>
  </si>
  <si>
    <t xml:space="preserve">There is system to track and ensure that funds are received on time </t>
  </si>
  <si>
    <t>As given under PM-ABHIM, XV-Finance Commission, etc.</t>
  </si>
  <si>
    <t>Funds/Grants providesd are utilized in specific time limit</t>
  </si>
  <si>
    <t>Salary and compensation of contractual staff is given on time</t>
  </si>
  <si>
    <t>Facility prioritize the resource available</t>
  </si>
  <si>
    <t>Requirement for funds are sent to state on time</t>
  </si>
  <si>
    <t>Utilisation certificate is submitted on time</t>
  </si>
  <si>
    <t xml:space="preserve">Availability of valid No objection Certificate from fire safety authority </t>
  </si>
  <si>
    <t>Give full compliance if the facility shares fire NoC with main hospital building</t>
  </si>
  <si>
    <t>Availability of Biomedical Waste Management Authorisation for generating BMW as per prevalent norms/regulations</t>
  </si>
  <si>
    <t>Give full compliance if the facility shares BMW authorisation with main hospital building</t>
  </si>
  <si>
    <t>Availability of certificate of inspection of electrical installation</t>
  </si>
  <si>
    <t xml:space="preserve">Any positive report of notifiable disease is intimated to designated authorities </t>
  </si>
  <si>
    <t>Updated copy is available</t>
  </si>
  <si>
    <t>Code of Medical ethics 2002</t>
  </si>
  <si>
    <t>Person with disability Act 1995</t>
  </si>
  <si>
    <t>Right to information act 2005</t>
  </si>
  <si>
    <t>Indian Tobacco control Act 2003</t>
  </si>
  <si>
    <t xml:space="preserve">HIV/AIDS prevention and control Act </t>
  </si>
  <si>
    <t>With mandatory provision of pre and post test counselling)</t>
  </si>
  <si>
    <t>Infectious Disease notification act or rule</t>
  </si>
  <si>
    <t xml:space="preserve">Staff is aware of their role and responsibilities 
</t>
  </si>
  <si>
    <t>Check lab staff is aware of their roles and responsibilities</t>
  </si>
  <si>
    <t>Job description of staff is defined and communicated</t>
  </si>
  <si>
    <t>Both regular and contractual staff</t>
  </si>
  <si>
    <t>Duty roster of specialist is prepared, updated and communicated</t>
  </si>
  <si>
    <t>Check for system for recording time of reporting and relieving (Attendance register/ Biometrics etc)</t>
  </si>
  <si>
    <t>Duty roster of lab technician is prepared, updated and communicated</t>
  </si>
  <si>
    <t>Duty roster of other staff is prepared, updated and communicated</t>
  </si>
  <si>
    <t>1. Housekeeping staff, security staff, data entry operator, etc. may be shared with the main hospital building
2. Check for system for recording time of reporting and relieving (Attendance register/ Biometrics etc)</t>
  </si>
  <si>
    <t>There is designated  in charge for IPHL</t>
  </si>
  <si>
    <t>The facility ensures the adherence to dress code as mandated by its administration /the health department</t>
  </si>
  <si>
    <t xml:space="preserve">Specialist, technician and support staff adhere to their respective dress code </t>
  </si>
  <si>
    <t>As per the state's norms</t>
  </si>
  <si>
    <t>The facility has established procedures for credentialing of staff</t>
  </si>
  <si>
    <t>Check for:
1. Minimum professional qualification for each
cadre of staff has been defined in accordance with NMC norms and respective professional councils
2. Professional qualifications and experience of the doctors have been verified before inducting them into the service
3. Formal screening of health professionals for skills and core competency have been done and documented</t>
  </si>
  <si>
    <t>There is procedure to  monitor the quality and adequacy of  outsourced services on regular basis</t>
  </si>
  <si>
    <t>Verification of outsourced services (cleaning/Laundry/Security/Maintenance)  providesd are done by designated in-house staff</t>
  </si>
  <si>
    <t>Selection of outsourced agencies is done through competitive tendering process</t>
  </si>
  <si>
    <t>1. May be shared with the main hospital
2. Review the contract document</t>
  </si>
  <si>
    <t>Facility as defined criteria for assessment of quality of outsourced services</t>
  </si>
  <si>
    <t xml:space="preserve">Check:
1. Regular monitoring and evaluation of staff is done against defined criteria 
2. Actions are taken against non compliance/deviation from contractual obligations </t>
  </si>
  <si>
    <t>Records of blacklisted vendors are available</t>
  </si>
  <si>
    <t>IPHL has defined procedure for registration of patient</t>
  </si>
  <si>
    <t>1. Area like OPD, IPD, Emergency and other critical areas of the hospital
2. Through HIS or Manual, if process is manual, details will be filled in LIMS by Data Entry Operator (DEO)</t>
  </si>
  <si>
    <t>Test requisition is generated by qualified Physician</t>
  </si>
  <si>
    <t>Electronic or on paper</t>
  </si>
  <si>
    <t xml:space="preserve">Patient demographic details &amp; unique identification no.  are recorded in Test Requestion form </t>
  </si>
  <si>
    <t>Check for:
1. Patient demographics like Name, age, Sex, Address, etc. are recorded
2. Time of sample collection is recorded
3. Details of sample received is mentioned (in-house lab or peripheral health facilities)
4. UID of all patients (IPD/OPD) assigned by hospital is mentioned on TRF</t>
  </si>
  <si>
    <t>Sample ID no is assigned to patient samples for tracking the sample through lab</t>
  </si>
  <si>
    <t xml:space="preserve">(1) Sample ID for each sample is generated manually/BAR Code form/ LIMS ID / HIS ID.
(2) Check if sample ID is alpha and/or numerical identifier
</t>
  </si>
  <si>
    <t xml:space="preserve">Each sample received at the laboratory is registered manually or through LIMS or HIS </t>
  </si>
  <si>
    <t>1. From linked peripheral health facilities (HIS/Manual), if process is manual, details will be filled in LIMS by Data Entry Operator (DEO)</t>
  </si>
  <si>
    <t>Patient demographic details and Unique  laboratory identification number are recorded</t>
  </si>
  <si>
    <t>1. Unique ID for each sample is generated  manually/BAR Code form/ LIMS ID / HIS ID 
2.Tests requested and referring lab/ clinician details are recorded at time of registration</t>
  </si>
  <si>
    <t xml:space="preserve">Laboratory has established referral linkage for the sample transferred from the BPHL/peripheral facilities </t>
  </si>
  <si>
    <t>For all routine diagnostic tests and tests mandated under National Health Programmes like IDSP, NACP, NTEP, NVBDCP, NVHCP etc.</t>
  </si>
  <si>
    <t xml:space="preserve">Laboratory has functional upward referral linkage for tests not available at the facility </t>
  </si>
  <si>
    <t>Laboratory has assured linkage with State PHL/ Medical college lab for the tests not being performed in the lab</t>
  </si>
  <si>
    <t>The facility coordinates with other allied departments for intersectoral convergence</t>
  </si>
  <si>
    <t>Like Central Pollution Control Board, FSSAI, PHED, Veterinary, Forensic department, etc.</t>
  </si>
  <si>
    <t>Procedure for the patient preparation is defined</t>
  </si>
  <si>
    <t>OB/SI</t>
  </si>
  <si>
    <t>Haematology, Biochemistry, Histopathology, Clinical Pathology, Microbiology, etc.</t>
  </si>
  <si>
    <t xml:space="preserve">The patient is prepared before collecting the  primary sample </t>
  </si>
  <si>
    <t xml:space="preserve">Check that the patients are educated for necessary instructions before sample collection specially where changes may take place due to physiological barriers. </t>
  </si>
  <si>
    <t xml:space="preserve">Check with patients if instructions are give to them before sample collection </t>
  </si>
  <si>
    <t xml:space="preserve">Fasting blood sugar, cessation of drugs before sample collection like hormones, special timing of sample collection, etc.
OR 
Advised patient to sit down till sweat subside - for electrolyte or S. protein
OR
Patient is advised to take balanced diet a night before- Urea and urates, etc.
</t>
  </si>
  <si>
    <t>Procedure for the sample collection is defined</t>
  </si>
  <si>
    <t>IPHL has defined  mechanism for sample collection within the facility or from the peripheral health facilities</t>
  </si>
  <si>
    <t>It includes:
1. Sample collected from OPD
2. Samples from IPD of the district hospital
3. Samples collected from spokes/peripheral facilities</t>
  </si>
  <si>
    <t xml:space="preserve">Check steps to collect the sample are defined and followed by Phlebotomist </t>
  </si>
  <si>
    <t>1. Assembly of required material
2. Pre collection verification of patient 
3. Wear PPE
4. Determine site for venepuncture: Ante cubital area - most commonly
5. Labelling of the tubes
6. Venepuncture
7. Needle removal
8. Deliver blood in respective tubes
9. Disposal of sharp
10. Verification of sample &amp; logging of any incident</t>
  </si>
  <si>
    <t>The procedure for venepuncture is defined and followed</t>
  </si>
  <si>
    <t>1. Labelling of tubes
2. Patient is comfortable and seated on chair
3. Proper positioning of patient's arm
4. Apply torniquet with 3-inch clearance above the planned puncture site
5. Clean the venepuncture site with 30% isopropyl swab
6. Allow it to dry
7. Alert the patient before the venepuncture, ask the patient to clinch the fist and tell them to relax, make sure patient arm is in downward position
8. Smoothly insert the needle with bevel at 15-30 degree of angle 
9. Remove the torniquet as soon as the blood begin to flow
10. In case of multiple punctures, record is maintained</t>
  </si>
  <si>
    <t>Sample collection for the blood culture is done as per the standard guidelines</t>
  </si>
  <si>
    <t>a. Acute febrile episodes-two sets from different sites within 10 min
b. Non-acute disease- 2 to 3 sets from different sites within 24 hrs, Interval not closer before 3 hrs
c. Acute endocarditis- 3 sets from 3 different sites within 1-2 hr
Samples are collected before use of antimicrobials</t>
  </si>
  <si>
    <t>Staff is aware of blood culture volume requirements as per standard guidelines</t>
  </si>
  <si>
    <t>1. Collection of two sets of culture using 10-20 ml blood per culture for adults
2. Blood culture volume requirement for infant and children, as per facility's guidelines</t>
  </si>
  <si>
    <t>Sample collection other than blood is done as per protocol</t>
  </si>
  <si>
    <t>Urine, Sputum, Stool, etc.</t>
  </si>
  <si>
    <t>Order of draw, mixing and inversion are defined and followed</t>
  </si>
  <si>
    <t>As per the facility's instruction
Samples containing additives are mixed by inverting, ensure no shaking of the tubes</t>
  </si>
  <si>
    <t>Instructions for collection and handling of primary sample are communicated to those responsible for collection</t>
  </si>
  <si>
    <t>Check that the staff is aware of sample collection instructions like order of draw, volume of sample for different type of tests, sample collection instructions for different age group and sample collection from patients admitted in critical care unit, etc.</t>
  </si>
  <si>
    <t>Laboratory has system to record the identity of person collecting the primary sample</t>
  </si>
  <si>
    <t>Check the records for the details of person collecting the sample:
1. at sample collection area
2. for IPDs and other departments</t>
  </si>
  <si>
    <t>Check closed or evacuated system of blood sample collection is used</t>
  </si>
  <si>
    <t>Check closed system- needle, holder and evacuated tubes are used for sample collection</t>
  </si>
  <si>
    <t>Check Phlebotomist is aware of the choice of needle gauge, site selection  in vulnerable patients.</t>
  </si>
  <si>
    <t>Neonates, paediatric, elderly and patients with small veins</t>
  </si>
  <si>
    <t xml:space="preserve">Staff is trained for handling the emergency in case of any complication raised during sample collection </t>
  </si>
  <si>
    <t>1. Staff is trained on BLS protocols and management of hypovolemic shock
2. Availability of emergency drug tray/crash cart
3. Immediate transport of the patient to emergency or linkage with the ambulance for patient's referral, if required</t>
  </si>
  <si>
    <t>The facility has established procedure for sample labelling and documentation</t>
  </si>
  <si>
    <t>Samples are labelled with at least two unique identifiers</t>
  </si>
  <si>
    <t>Identifiers may include (but not limited to):
Patient's name, Age, Gender, Patient unique id, Name of the test requested, time and date of sample collection or bar codes</t>
  </si>
  <si>
    <t>Laboratory has system to trace the primary sample from requisition form</t>
  </si>
  <si>
    <t>Check that Patient's name/unique id of the sample is verified at each working station</t>
  </si>
  <si>
    <t>Requisition of all laboratory test is given in standardised requisition form</t>
  </si>
  <si>
    <t>1. Requisition form contain information: 
Name and identification number of patient, 
name of authorized requester, 
type of primary sample, 
investigation requested, 
date and time of primary sample collection, 
signature of the primary sample collector and 
time of receipt of sample by laboratory
2. Check randomly in 1% of requisition forms for uniform data collection</t>
  </si>
  <si>
    <t>The facility has established procedure for packaging and transportation of samples</t>
  </si>
  <si>
    <t>Procedures are defined for packaging and transportation of samples</t>
  </si>
  <si>
    <t>Collected samples are packed as per the standard guidelines</t>
  </si>
  <si>
    <t>1. Samples are collected in vacutainers as per the guidelines
2. Samples are packed in triple layered container packing (particularly virology)
3. Check 1% of the samples received from the periphery and sample collection area</t>
  </si>
  <si>
    <t>Laboratory has system in place to  monitor the transportation of the  sample within the facility and the peripheral facilities</t>
  </si>
  <si>
    <t>Transportation of sample includes:  Analyte stability, temperature requirement, preservation (if any), photosensitivity (if any), time frame, special packaging requirement to avoid leakage, safety of the personnel handling the sample, tracking system for samples, etc.
For infectious sample, categories are defined based on the risk involved</t>
  </si>
  <si>
    <t>Samples are transported timely at the IPHL</t>
  </si>
  <si>
    <t>Check for:
1. Samples are picked on the same day 
2. Cumulative sample transportation
time from all the spokes/peripheral health facilities to the primary receiving hub laboratory should not exceed 2
hours (starting from the point of pick-up)
3. Samples should be picked up once a day from PHCs, and twice a day from CHCs/FRUs, depending on the patient load
4. Verify with the requisition slip</t>
  </si>
  <si>
    <t>There is a defined protocol for pick-up of emergency samples</t>
  </si>
  <si>
    <t>1. Pick-up of emergency samples (as per the clinical judgement of Medical Officer) is done
within 1 hour from CHCs.
2. The reason for emergency sample pick up is documented by the medical officer in test requisition form</t>
  </si>
  <si>
    <t>The sample dispatch time is recorded electronically in the LIMS</t>
  </si>
  <si>
    <t>Check real time data entry in the LIMS</t>
  </si>
  <si>
    <t>Check criteria is defined for sample acceptance and followed</t>
  </si>
  <si>
    <t>Checks staff is aware of sample acceptance criteria which include appropriate container, quantity/volume (in case of blood/urine sample), temperature on receipt, quality of sample (in case of tissue samples), any leakage, etc.
As per standard guidelines of Haematology, Biochemistry, Histopathology, Clinical Pathology, Microbiology, etc.</t>
  </si>
  <si>
    <t>There is defined procedure for sample acceptance of in-house samples</t>
  </si>
  <si>
    <t>1. Accompanied by TRF, 
2. Unequivocal traceability by request and labelling, patient UID and sample ID, 
3. recording of the date and time of the receipt of the sample, 4. technician or authorised person evaluate the sample against the acceptance criteria
The facility may use department-wise checklist for sample acceptance, if any</t>
  </si>
  <si>
    <t>There is defined procedure of sample acceptance for samples received from the spokes/peripheral health facilities</t>
  </si>
  <si>
    <t>1. Accompanied by TRF, 
2. Unpack the patient sample and match it with TRF, if there is any inconsistency in sample label and request form then procedure is defined to deal with the discrepancies
3. Recording of the date and time of the receipt of the sample, 
4. Sample colour appearance and volume are noted in TRF
5. Record sample ID no and patient information in register/LIMS for further monitoring</t>
  </si>
  <si>
    <t>Sample preparation as per defined protocols</t>
  </si>
  <si>
    <t>Check the staff is aware of normogram</t>
  </si>
  <si>
    <t>Check criteria is defined for sample rejection and followed</t>
  </si>
  <si>
    <t>1. Checks staff is aware of sample rejection criteria which include Unlabelled sample, incomplete or mislabelled sample, incorrect container or preservative, insufficient sample, excessive delay in receiving the sample, leaking container, sub-optimal sample/haemolysed sample, specimen contaminated with biohazard material, Prolonged transport time
2. Check record is maintained for rejected samples along with the reasoning
3. In case of emergency, testing is performed and result is given stating that sample is compromised so may be co-related clinically
As per standard guidelines of Haematology, Biochemistry, Histopathology, Clinical Pathology, Microbiology, etc.</t>
  </si>
  <si>
    <t>There is a defined set of activities post sample rejection</t>
  </si>
  <si>
    <t>Check that:
1. Primary sample collector is informed
2. Request for another sample is placed
3. Records of rejected samples are maintained
4. Rejected sample is retained based on preset criteria</t>
  </si>
  <si>
    <t>The facility performs tests as per established procedure/test kit instructions/programme specific guidelines</t>
  </si>
  <si>
    <t xml:space="preserve">Laboratory has kept the list of procedure for conducting each test.
Test procedure includes:
Name, Scope, Purpose of examination, Method of Procedure, Reagents, equipment, glassware required, Procedural Steps, etc.
</t>
  </si>
  <si>
    <t xml:space="preserve">Quality control mechanisms are defined for all test procedures </t>
  </si>
  <si>
    <t>Haematology, Biochemistry, Histopathology, Clinical Pathology, Microbiology, Cytology, etc.</t>
  </si>
  <si>
    <t>All test procedures are verified and validated before routine use</t>
  </si>
  <si>
    <t>1. Check for records for validation and verification in terms of performance characteristics of quality control method like: Precision, Accuracy, Range / Analytical Measurement Range (AMR), Clinical Reportable Range (CRR) – when sample is diluted to report higher values not covered by AMR, Analytical Sensitivity, Analytical Specificity
2. For Rapid Diagnostic Tests as per manufacturer's guidelines</t>
  </si>
  <si>
    <t xml:space="preserve">Critical values are defined for each specialization </t>
  </si>
  <si>
    <t>Check that:
1. Staff is aware of critical values
2. Critical Values are displayed / filed for ready reference in the laboratory</t>
  </si>
  <si>
    <t>There is an established procedure of reporting the critical alert values</t>
  </si>
  <si>
    <t>Critical result reporting register including register having details of :
Date, time, test details, result details, responsible laboratory staff and person notified are maintained at laboratory</t>
  </si>
  <si>
    <t>Laboratory has defined and updated its Biological Reference Interval (BRI) and has a procedure to review the BRI</t>
  </si>
  <si>
    <t>1. Procedure for establishing the  BRI is documented
2. BRI is updated annually and communicated to the staff whenever there is change procedure/ method of testing
3. Check for updated BRI or clinical normative range in the reports</t>
  </si>
  <si>
    <t>The facility has established procedure for reporting of result</t>
  </si>
  <si>
    <t>The facility has a standardised format for reporting of result</t>
  </si>
  <si>
    <t>Reports of the results include:
Name and Unique Patient Identification Number, Date and Time of Specimen Collection, Date and Time of Test done and result reported, Name and address of the Laboratory, Name/Source of sample (e.g. – whole blood, urine etc.), Name of doctor and referee facility, Interpretation of results, method, measurement units (SI) and biological reference interval or clinical decision limit or cut-off values (as applicable), Duly signed by authorised signatory, identification of the person releasing the report, page number of total number of the pages</t>
  </si>
  <si>
    <t>All the results are reviewed by authorised person</t>
  </si>
  <si>
    <t>By technically competent and experienced designated person</t>
  </si>
  <si>
    <t xml:space="preserve">Interim results are followed by the final reports </t>
  </si>
  <si>
    <t>Any preliminary report generated for urgent sampling, critical result intimation is followed by the final report signed by authorised signatory</t>
  </si>
  <si>
    <t>Reports are validated by authorised person</t>
  </si>
  <si>
    <t>Microbiologist/Pathologist/Biochemist</t>
  </si>
  <si>
    <t xml:space="preserve">TAT for each test is defined and is communicated to the patient in form of display or information material  
</t>
  </si>
  <si>
    <t xml:space="preserve">IPHL has defined protocol for release of the results </t>
  </si>
  <si>
    <t>Through LIMS/SMS/e-mail/hard copy</t>
  </si>
  <si>
    <t>Staff is designated to disseminate the reports</t>
  </si>
  <si>
    <t>In IPDs and other areas of the hospital</t>
  </si>
  <si>
    <t>Staff is aware of post analytical error</t>
  </si>
  <si>
    <t>Like inadequate, ambiguous report, improper data entry and manual transcription error (if LIMS is not functional), failure or delay in reporting critical values, inadequate or incorrect interpretation, validation of errors in data, improper retention of the sample, etc.</t>
  </si>
  <si>
    <t>Reports are checked for transcription errors</t>
  </si>
  <si>
    <t>Tele equipment print out, workbook, datasheet with the report</t>
  </si>
  <si>
    <t>Check notification is sent by lab in case of any delay in the reporting</t>
  </si>
  <si>
    <t>Through LIMS/SMS/e-mail</t>
  </si>
  <si>
    <t>Samples are retained and stored for re sampling and additional examination as per standard guidelines</t>
  </si>
  <si>
    <t>Check for sample retention protocols, storage conditions as mandated, record of storage is maintained, samples are labelled with time of preparation</t>
  </si>
  <si>
    <t>Separate refrigerator is available for sample storage</t>
  </si>
  <si>
    <t>1.It is clearly mentioned on the refrigerator, "for samples only" or "for kits only"
2. Temperature is maintained for the retained samples as per the guidelines
3. System to identify the date of sample collection
4. If domestic refrigerator is used, calibrated thermometer is placed inside the refrigerator
Check kits are not stored along with the samples</t>
  </si>
  <si>
    <t>Indexing is done for all the retained samples</t>
  </si>
  <si>
    <t>Retention time on the specimen as defined by the facility/locally prevalent norms in case of MLCs</t>
  </si>
  <si>
    <t xml:space="preserve">The laboratory has procedure to ensure review of results and correct interpretation before release of the results </t>
  </si>
  <si>
    <t>Laboratory has clearly defined the responsibility of reviewing the test results</t>
  </si>
  <si>
    <t>Laboratory has process of taking corrective actions for any discrepancy in the test result</t>
  </si>
  <si>
    <t>RR/ SI</t>
  </si>
  <si>
    <t>Check for the records of amendment in reports, recall of the reports whenever there is a issue related to the accuracy of the results during the review</t>
  </si>
  <si>
    <t xml:space="preserve">Laboratory make revision/ amendments to the reports and reason of amendments of the report is documented </t>
  </si>
  <si>
    <t xml:space="preserve">1. Revision/ Amendments in the reports due to re-test/ re-sampling/ QC failure etc. are highlighted in the report.
2. Reason of amendments are documented along with the date of amendment
3. All the amended reports are stored by the laboratory in soft or hard copies </t>
  </si>
  <si>
    <t>Internal Quality Control methods are defined for test performed in IPHL</t>
  </si>
  <si>
    <t>Haematology, Microbiology, Cytology, Biochemistry, Histopathology, Clinical Pathology, etc.</t>
  </si>
  <si>
    <t>The facility has defined performance evaluation mechanism for control material</t>
  </si>
  <si>
    <t>1. Quantitative/Qualitative 
2. Lyophilised/ready to use
3. Assay/unassay
4. First party/second party/third party
5. In-house/Commercial</t>
  </si>
  <si>
    <t>Internal Quality Control is done on daily basis</t>
  </si>
  <si>
    <t>Irrespective of size, lab should analyse IQC at two levels,
       - Two level of QCs once in the peak hour daily
       - One level every 8hrs (3 times a day)</t>
  </si>
  <si>
    <t>Staff is aware of defined protocol for rejection of test run</t>
  </si>
  <si>
    <t>1. When one level QC is used
      - Value is outside 3 SD
      - 2 consecutive values are outside 2 SD on the same side, but within 3 SD
      - 10 consecutive values or above or below the mean, but within 2 SD
2. When two level QC is used
      - Either QC value is outside 3 SD
      - Both QC values are outside 2 SD, but within 3SD/ difference between QC values is &gt;4 SD
      - 10 consecutive values of the same level QC are above or below the mean, but within 2 SD  
      - 5 consecutive values of one level &amp; 5 consecutive values of the other level QC are above or below the mean, but within 2 SD</t>
  </si>
  <si>
    <t xml:space="preserve">The facility has mechanism of internal validation in place when control material is not available </t>
  </si>
  <si>
    <t>Check the mechanism for:
1. Retesting of any randomly chosen specimen/s
2. Replicate test of sample by different method, different machine and different person, whichever applicable
3. Correlation of test results with other parameters</t>
  </si>
  <si>
    <t>The facility plot Levy Jennings’s (LJ) chart daily for Quality Control values</t>
  </si>
  <si>
    <t>By using inbuilt software in the analysers or using excel sheet</t>
  </si>
  <si>
    <t>Staff knows how to interpret the LJ chart</t>
  </si>
  <si>
    <t>Ask staff about test run rejection criteria as per the one or two level QC</t>
  </si>
  <si>
    <t>Control charts are prepared and outliers are identified</t>
  </si>
  <si>
    <t>Corrective action is taken on the identified outliers</t>
  </si>
  <si>
    <t>The facility has established  mechanism of internal validation using semi quantitative/qualitative methods</t>
  </si>
  <si>
    <t>Quality assurance mechanisms are defined for all steps of microbiology</t>
  </si>
  <si>
    <t>Bacteriology, Parasitology, Mycology, Serology, Molecular Diagnostics</t>
  </si>
  <si>
    <t>Quality assurance mechanisms are defined for all steps of histopathology and cytology</t>
  </si>
  <si>
    <t>To identify and manage the potential errors</t>
  </si>
  <si>
    <t>IQC (Qualitative) are defined for all steps of Haematology and Clinical Pathology</t>
  </si>
  <si>
    <t>Smears, ESR, Urine Analysis, Semen Analysis, Boddy fluid analysis like CSF</t>
  </si>
  <si>
    <t>The facility has established mechanism of external validation</t>
  </si>
  <si>
    <t>External Quality Assurance methods are defined for test performed in IPHL</t>
  </si>
  <si>
    <t>IPHL has defined the ways to conduct external quality assurance</t>
  </si>
  <si>
    <t>EQAS or Pear group comparison or exchange of sample or split testing</t>
  </si>
  <si>
    <t>External Quality Assurance is done on regular basis</t>
  </si>
  <si>
    <t>For monitoring, accuracy and calculating bias</t>
  </si>
  <si>
    <t>providesrs are identified for Proficiency Testing/EQAS</t>
  </si>
  <si>
    <t>Process for receiving the sample, analysis, sharing the result, evaluation of the result and notification of result is defined</t>
  </si>
  <si>
    <t xml:space="preserve">EQAs reports are analysed and evaluated </t>
  </si>
  <si>
    <t xml:space="preserve">Staff is aware of EQAS reporting system, how to evaluate, and compare </t>
  </si>
  <si>
    <t>Staff knows how to interpret the PT/EQAS results</t>
  </si>
  <si>
    <t>Z score/VIS score, etc.</t>
  </si>
  <si>
    <t>Staff is aware about the acceptable performance criteria for the analytes</t>
  </si>
  <si>
    <t xml:space="preserve">1. Target value +/- specified value
2. Percentage
3. PT group SD (2-3)
</t>
  </si>
  <si>
    <t xml:space="preserve">Corrective actions are taken on abnormal values/ Outliers </t>
  </si>
  <si>
    <t>Errors are identified in pre-testing, testing, post-testing processes</t>
  </si>
  <si>
    <t>Staff is aware of common errors commonly took place under EQAS</t>
  </si>
  <si>
    <t>1. Incorrect units
2. Incorrect sample tested
3. Incorrect classification of testing methods
4. Improper reconstitution 
5. Transcription errors</t>
  </si>
  <si>
    <t xml:space="preserve">External quality assurance program implemented as per NTEP program </t>
  </si>
  <si>
    <t>1. Onsite evaluation done monthly
2. Random Blinded rechecking (RBRC) done monthly</t>
  </si>
  <si>
    <t>External quality assurance program implemented for NVBDCP</t>
  </si>
  <si>
    <t>External quality assurance under NACP</t>
  </si>
  <si>
    <t>Standard Formats available</t>
  </si>
  <si>
    <t xml:space="preserve">Printed formats for requisition, consent and reporting are available </t>
  </si>
  <si>
    <t xml:space="preserve">All records are labelled and indexed </t>
  </si>
  <si>
    <t>All the Laboratory records have unique Id number as per document control policy of the facility. The records can be maintained as physical copies or electronically (LIMS)</t>
  </si>
  <si>
    <t>Records and registers are maintained for laboratory</t>
  </si>
  <si>
    <t xml:space="preserve">Test registers, IQAS/EQAS Registers, Expenditure registers, Accession list etc. </t>
  </si>
  <si>
    <t xml:space="preserve">Facility maintains the records of the samples being sent/received to/from the referral laboratory </t>
  </si>
  <si>
    <t>The records can be maintained as physical copies or electronically (LIMS)</t>
  </si>
  <si>
    <t>The facility has established computerised information system to support lab functions</t>
  </si>
  <si>
    <t>Look for the availability of following information through functional LIMS/HIS:
1. Samples tracking from collection to reporting
2. Reporting of test result
3. Collection, storage, archiving and analysing laboratory data for decision making
4. Reporting of analysed data to district and state administration, Ministry of Health &amp; Family Welfare
5. Inventory management (kits and reagents etc.)
If IPHL maintains paper based records, check work flow, quality and audit trail for the sample processed</t>
  </si>
  <si>
    <t>Facility has defined policy for retrieval and archiving of digital records</t>
  </si>
  <si>
    <t>OB/SI/RR</t>
  </si>
  <si>
    <t>As per state policy</t>
  </si>
  <si>
    <t xml:space="preserve">Laboratory has adequate facility for storage of records </t>
  </si>
  <si>
    <t>Check the mechanism of storage (physical copies/electronic copies)</t>
  </si>
  <si>
    <t xml:space="preserve">Safe keeping of  patient records </t>
  </si>
  <si>
    <t>Check that:
1. System clearly define who all are authorized to access the patient's physical/electronic information
2. Access is limited to authorised person only both for physical records or Password/finger print protected computer system
3. Check records are easy to retrieve
4. Any restriction/firewall to protect the individual’s information from mis-use in case of LIMS</t>
  </si>
  <si>
    <t>The facility has policy for retention period for different information &amp; records</t>
  </si>
  <si>
    <t>Facility has defined policy for records retrieval</t>
  </si>
  <si>
    <t>Check the policy for both manual and electronic records as per state policy</t>
  </si>
  <si>
    <t xml:space="preserve">The facility has disaster management plan in place </t>
  </si>
  <si>
    <t>Staff is aware of disaster plan</t>
  </si>
  <si>
    <t>Check disaster management committee is at place and IPHL takes part in regular mock drills</t>
  </si>
  <si>
    <t>Role and responsibilities of staff is defined</t>
  </si>
  <si>
    <t>Check staff is aware of their role during disaster/mass causality situation</t>
  </si>
  <si>
    <t>Check the availability and awareness for managing the functionality of lab during emergencies such as fire, spill, etc.</t>
  </si>
  <si>
    <t>Samples of legal cases are identified</t>
  </si>
  <si>
    <t>1. Requisition and reports are marked with MLC
2. Reports are handed over to authorized personnel only
3. Records are kept confidential</t>
  </si>
  <si>
    <t>There are established procedures for laboratory diagnosis of Tuberculosis as per prevalent guidelines</t>
  </si>
  <si>
    <t>As per programmatic guidelines</t>
  </si>
  <si>
    <t>There are established procedures for laboratory diagnosis of AIDS as per prevalent guidelines</t>
  </si>
  <si>
    <t>including opportunistic infections</t>
  </si>
  <si>
    <t>There are established procedures for laboratory diagnosis of Leprosy as per prevalent guidelines</t>
  </si>
  <si>
    <t>There are established procedures for laboratory diagnosis of viral hepatitis as per prevalent guidelines</t>
  </si>
  <si>
    <t>There are established procedures for laboratory diagnosis of Malaria as per
prevalent guidelines</t>
  </si>
  <si>
    <t>There are established procedures for laboratory diagnosis of integrated vector-borne diseases as per prevalent guidelines</t>
  </si>
  <si>
    <t>Filaria, Kala-azar, Dengue, Chikungunya, Zika and Japaneese Encephalitis</t>
  </si>
  <si>
    <t>There are established procedures for laboratory diagnosis of non-communicable diseases (hypertension, diabetes) as per
prevalent guidelines</t>
  </si>
  <si>
    <t>Facility provides service for Integrated disease surveillance program/Integrated Health Information Platform (IHIP)</t>
  </si>
  <si>
    <t xml:space="preserve">Weekly reporting of Confirmed cases on form "L" from laboratory </t>
  </si>
  <si>
    <t xml:space="preserve">1. Data is submitted manually or through IHIP (integrated health information platform) 
2. Collected data is analysed from BPHU or other peripheral health facilities
</t>
  </si>
  <si>
    <t>Systematic collection, analysis and interpretation of disease specific data</t>
  </si>
  <si>
    <t>For surveillance and outbreak monitoring</t>
  </si>
  <si>
    <t>IPHL provides support for surveillance to other departments during outbreak</t>
  </si>
  <si>
    <t>Support specific sampling for air, water, soil/faeces, food, samples from animals, etc.</t>
  </si>
  <si>
    <t>Infection control committee is constitute at the facility</t>
  </si>
  <si>
    <t xml:space="preserve">1. May be shared with the main hospital building (as per the MoHFW guideline)
2. ICC is approved by appropriate authority
</t>
  </si>
  <si>
    <t>Roles and responsibilities are defined and communicated to its members</t>
  </si>
  <si>
    <t>IPHL staff is aware of their roles and responsibility</t>
  </si>
  <si>
    <t xml:space="preserve">ICC meet at periodic time interval </t>
  </si>
  <si>
    <t>1. Meetings are conducted Monthly, 
2. Records of Infection control activities are maintained
3. Check analysis of Infection Control activities is presented in meeting and actions are taken</t>
  </si>
  <si>
    <t>Regular monitoring of Standard precautions for infection control</t>
  </si>
  <si>
    <t>Like Hand Hygiene Audit, BMW practices, adherence with standard practices of PPE, etc.</t>
  </si>
  <si>
    <t>IPHL supports District hospital and peripheral facilities in HAI surveillance</t>
  </si>
  <si>
    <t>1. Defined format for requisition and reporting of HAIs
2. Report of the surveillance are collated, analysed and shared with concerned health facility</t>
  </si>
  <si>
    <t>IPHL has defined process for collection of samples for active HAI surveillance</t>
  </si>
  <si>
    <t>Like SSI, CAUTI, CLABSI, VAP, air or surface culture</t>
  </si>
  <si>
    <t>Feedback is given to the respective health facility</t>
  </si>
  <si>
    <t>Action plan is shared and discussed with concerned health facility</t>
  </si>
  <si>
    <t xml:space="preserve">There is Provision of Periodic Medical Check-ups and immunization of staff </t>
  </si>
  <si>
    <t>There is procedure for immunization of the staff as per schedule</t>
  </si>
  <si>
    <t>Hepatitis B, Td, etc.</t>
  </si>
  <si>
    <t>Periodic medical check-ups of the staff</t>
  </si>
  <si>
    <t>At least once in a year</t>
  </si>
  <si>
    <t xml:space="preserve">Hand washing facilities are providesd at point of use </t>
  </si>
  <si>
    <t xml:space="preserve">Availability of hand washing Facility at Point of Use </t>
  </si>
  <si>
    <t>1. Check for availability of wash basin near the point of use, ensure sink is functional
2. Elbow-operated taps are available</t>
  </si>
  <si>
    <t>Facility ensures availability of antiseptic soap/liquid at point of use</t>
  </si>
  <si>
    <t>1. Check for availability/ Ask staff if the supply is adequate and uninterrupted
2. Contact time, 40-60 sec</t>
  </si>
  <si>
    <t>Availability and use of alcohol hand rub</t>
  </si>
  <si>
    <t>1. Preferred method, except when hands are visibly soiled or after caring a patient with known or suspected diarrhoea
2. Contact time, at east 20-30 sec</t>
  </si>
  <si>
    <t xml:space="preserve">Display of Hand washing Instruction at Point of Use </t>
  </si>
  <si>
    <t>Prominently displayed above the hand washing facility , preferably in Local language</t>
  </si>
  <si>
    <t xml:space="preserve">Hand washing sink is wide and deep enough </t>
  </si>
  <si>
    <t>To prevent splashing and retention of water</t>
  </si>
  <si>
    <t xml:space="preserve">Adherence to steps of Hand washing </t>
  </si>
  <si>
    <t xml:space="preserve">Ask for demonstration </t>
  </si>
  <si>
    <t xml:space="preserve">Staff aware of when to hand wash </t>
  </si>
  <si>
    <t>Ask for 5 moments of hand washing</t>
  </si>
  <si>
    <t>Facility ensures uninterrupted and adequate supply of antiseptics</t>
  </si>
  <si>
    <t>Check for regular supply</t>
  </si>
  <si>
    <t>Proper cleaning of testing site as per procedure</t>
  </si>
  <si>
    <t xml:space="preserve">Facility ensures adequate personal protection equipment's as per requirements </t>
  </si>
  <si>
    <t>Availability of personal protective equipment at point of use</t>
  </si>
  <si>
    <t>Gloves, Mask, Head caps, Shoe cover, Apron, N-95 respirators, Gum boots, Eye covers, etc.</t>
  </si>
  <si>
    <t>Facility ensures adequate and regular supply of personal protective equipment</t>
  </si>
  <si>
    <t>Ask the staff about regular availability of PPE</t>
  </si>
  <si>
    <t xml:space="preserve">Staff adhere to standard personal protection practices </t>
  </si>
  <si>
    <t>No reuse of disposable gloves and Masks</t>
  </si>
  <si>
    <t>Ask the staff that PPE is not reused like cap, Mask, Gloves, Apron, N-95 respirators etc.</t>
  </si>
  <si>
    <t>Compliance to correct method of wearing and removing the PPE</t>
  </si>
  <si>
    <t>Check for adherence to Donning &amp; Doffing of PPE</t>
  </si>
  <si>
    <t>Staff is aware about appropriate selection of PPE</t>
  </si>
  <si>
    <t>like size, fit and proper selection based on nature of patient interaction and potential exposure to hazard with respect to area of working, e.g. face shield or chemical splash goggles in case of chemicals</t>
  </si>
  <si>
    <t>Staff do pre-and post-inspection activity for PPE usage</t>
  </si>
  <si>
    <t>1. Gloves for cracks, cuts, punctures, thin areas, discoloration
2. Goggles for scratch, chips, elasticity of headband 
3. Boots for cuts, holes, teared</t>
  </si>
  <si>
    <t xml:space="preserve">Facility has standard Procedures for processing of equipment's and instruments </t>
  </si>
  <si>
    <t xml:space="preserve">Facility ensures standard practices and materials for decontamination and cleaning of instruments and procedures areas </t>
  </si>
  <si>
    <t>Cleaning of equipment is done as per guidelines</t>
  </si>
  <si>
    <t>Haematology analyser, ESR analyser, Biochemistry analyser, electrolyte analyser, chlorometer, High pressure liquid chromatography, histopathology and other diagnostic equipment's, etc.</t>
  </si>
  <si>
    <t>Cleaning of reusable items is done as per guidelines</t>
  </si>
  <si>
    <t>Test tubes, Petri dishes, Micropipettes, Glass slides, racks, etc.</t>
  </si>
  <si>
    <t>Decontamination of operating &amp; Procedure surfaces</t>
  </si>
  <si>
    <t>Ask staff about how they decontaminate work benches 
(Wiping with 0.5% Chlorine solution)</t>
  </si>
  <si>
    <t>Equipment are decontaminated before reuse</t>
  </si>
  <si>
    <t>As per manufacturer's guidelines</t>
  </si>
  <si>
    <t xml:space="preserve">Facility ensures standard practices and materials for disinfection and sterilization of instruments and equipment's </t>
  </si>
  <si>
    <t>Disinfection and sterilization of reusable items</t>
  </si>
  <si>
    <t>Disinfection by hot air oven at 160 degree Celsius for 1 hour</t>
  </si>
  <si>
    <t>Autoclave is used for culture media and other infected material</t>
  </si>
  <si>
    <t xml:space="preserve">Facility layout ensures separation of infectious patient at sample collection area </t>
  </si>
  <si>
    <t>1. Separate area for TB sample collection
2. Patient with acute febrile respiratory symptoms are placed at least 1m away</t>
  </si>
  <si>
    <t>Respiratory hygiene and cough etiquettes posters are displayed</t>
  </si>
  <si>
    <t>Collection area and report receiving area</t>
  </si>
  <si>
    <t>Facility layout ensures separation of each operating area</t>
  </si>
  <si>
    <t>Microbiology, Mycobacteriology (TB) and Molecular diagnostic lab are separated from rest of the laboratories through an access controlled entry</t>
  </si>
  <si>
    <t>Facility layout ensures separate routes for clean and dirty items</t>
  </si>
  <si>
    <t xml:space="preserve">Floors and wall surfaces are easily cleanable </t>
  </si>
  <si>
    <t>Look for non-slippery floor (or epoxy grout in tiles), surfaces should be smooth &amp; washable, seamless and impervious with sealed or welded joints</t>
  </si>
  <si>
    <t>No fabrics or carpeting is in the laboratory</t>
  </si>
  <si>
    <t>Availability of disinfectant as per requirement</t>
  </si>
  <si>
    <t>Sodium Hypochlorite, 70% Isopropyl alcohol, Phenolic compound</t>
  </si>
  <si>
    <t>Availability of cleaning agent as per requirement</t>
  </si>
  <si>
    <t>Hospital grade phenyl, disinfectant detergent solution</t>
  </si>
  <si>
    <t>Staff know how to use cleaning solution</t>
  </si>
  <si>
    <t>Cleaning material is prepared and used as per manufacturer guidelines</t>
  </si>
  <si>
    <t xml:space="preserve">Staff is aware of blood spill management </t>
  </si>
  <si>
    <t>Depend upon the size of the spill, manage as per the guidelines</t>
  </si>
  <si>
    <t xml:space="preserve">Staff is aware of microbiological spill management </t>
  </si>
  <si>
    <t>As per the guidelines</t>
  </si>
  <si>
    <t>Three bucket system is used for cleaning of lab</t>
  </si>
  <si>
    <t>Damp mop with detergent and water followed by disinfection with 0.5% chlorine</t>
  </si>
  <si>
    <t>Standard practice of mopping and scrubbing are followed</t>
  </si>
  <si>
    <t>Unidirectional mopping from inside out</t>
  </si>
  <si>
    <t>Ensure used mops should be clean appropriately</t>
  </si>
  <si>
    <t>Soak in 0.5% chloring solution for 30 min followed by washing with detergent</t>
  </si>
  <si>
    <t>Cleaning equipment's like broom are not used in patient care areas</t>
  </si>
  <si>
    <t>Any cleaning equipment leading to dispersion of dust particles in air should be avoided</t>
  </si>
  <si>
    <t>Negative Pressure in lab</t>
  </si>
  <si>
    <t>1. Check at Highly infectious area like Mycobacteriology &amp; Virology maintained negative pressure -2.5Pa (Particularly for TB containment lab -12.5Pa)
2. HEPA filter H13-14/99.7% efficiency with air flow speed 25-35 FPM
3. Humidity 45-65%</t>
  </si>
  <si>
    <t xml:space="preserve">Adequate air exchanges are maintained </t>
  </si>
  <si>
    <t>1. Check separate ductless AHU is present at Mycobacteriology &amp; Virology  lab
 2. Required number of Air exchange is 12-15</t>
  </si>
  <si>
    <t>HVAC system is in place</t>
  </si>
  <si>
    <t>Other than mycobacteriology and virology</t>
  </si>
  <si>
    <t xml:space="preserve">Availability of colour coded bins and liners at point of waste generation </t>
  </si>
  <si>
    <t>Check the availability at pre-testing, testing and post-testing areas in terms of:
*Adequate number
*Covered
*Foot operated
* Liners are non-chlorinated</t>
  </si>
  <si>
    <t xml:space="preserve">Segregation of Anatomical and soiled waste in Yellow Bin </t>
  </si>
  <si>
    <t xml:space="preserve">Human Anatomical waste, Items contaminated with blood, body fluids, dressings, cotton swabs, lab culture, specimen of microorganism, dishes used for culture, routine mask and gowns
 </t>
  </si>
  <si>
    <t xml:space="preserve">Segregation of infected plastic waste in red bin </t>
  </si>
  <si>
    <t xml:space="preserve">Items such as tubing,  bottles, intravenous tubes and sets, syringes (without needles and fixed needle syringes)  and vacutainers with their needles cut) and gloves, </t>
  </si>
  <si>
    <t xml:space="preserve">Display of work instructions for segregation and handling of Biomedical waste </t>
  </si>
  <si>
    <t>Pictorial and in local language</t>
  </si>
  <si>
    <t>There is no mixing of infectious and general waste</t>
  </si>
  <si>
    <t>Sample Collection area, testing area</t>
  </si>
  <si>
    <t>Check bins are not overfilled</t>
  </si>
  <si>
    <t>Bins/liners are filled up to 2/3rd of its capacity in sample collection and testing area</t>
  </si>
  <si>
    <t xml:space="preserve">Availability of functional needle cutters </t>
  </si>
  <si>
    <t>At point of use</t>
  </si>
  <si>
    <t xml:space="preserve">Segregation of sharps waste  including Metals in white (translucent) Puncture proof,  Leak proof,  tamper proof containers 
 </t>
  </si>
  <si>
    <t>Needles, blades, discarded or contaminated metal sharp</t>
  </si>
  <si>
    <t>Used slides are disinfected before disposal</t>
  </si>
  <si>
    <t>NTEP-slides are disinfected with 5% phenol/40% phenolic compound/phenolic compound</t>
  </si>
  <si>
    <t xml:space="preserve">Availability of post exposure prophylaxis </t>
  </si>
  <si>
    <t>* Hepatitis B vaccination to all staff with occupational exposure to blood and body fluids
* Sero-protection is verified after completion of the three dose vaccination series i.e. antibodies to HBsAg at least 10mlu/ml
* Fourth dose is offered if antibody titre below 10mlu/ml
* For HIV, as per NACO guidelines</t>
  </si>
  <si>
    <t>There is a mechanism to report the injuries or unusual incidences</t>
  </si>
  <si>
    <t>All the injuries (needle-stick injury, chemical or blood splash, etc.) or unusual incidences are reported to the supervisor</t>
  </si>
  <si>
    <t xml:space="preserve">Staff knows what to do in condition of needle stick injury </t>
  </si>
  <si>
    <t>As per NACO guidelines</t>
  </si>
  <si>
    <t xml:space="preserve">Contaminated and broken Glass  are disposed in puncture proof and leak proof box/ container with Blue colour marking </t>
  </si>
  <si>
    <t>Slides, petri dishes, etc.</t>
  </si>
  <si>
    <t xml:space="preserve">Discarded samples are pre treated before disposal </t>
  </si>
  <si>
    <t>Pre treat to sterilize with non chlorinated checmicals onsite , as per WHO guidelines on safe management of waste from HCFs, therafter sent for incineration</t>
  </si>
  <si>
    <t>Disposal of biomedical waste as per guidelines</t>
  </si>
  <si>
    <t>As per latest BMW rules</t>
  </si>
  <si>
    <t>Transportation of bio medical waste is done in close container/trolley</t>
  </si>
  <si>
    <t>Check biohazard signs are displayed on bins as well as trolley used for waste transportation</t>
  </si>
  <si>
    <t xml:space="preserve">Storage &amp; Transportation e-waste </t>
  </si>
  <si>
    <t>Check storage and transportation of e-waste to recyclers done as per CPCB guidelines</t>
  </si>
  <si>
    <t xml:space="preserve">Disinfection of liquid waste before disposal </t>
  </si>
  <si>
    <t>as per the standards of liquid waste-current BMW guidelines</t>
  </si>
  <si>
    <t>Availability of functional effluent treatment plant</t>
  </si>
  <si>
    <t>check lab is well connected to ETP</t>
  </si>
  <si>
    <t xml:space="preserve">Vision and mission statement have been defined adequately </t>
  </si>
  <si>
    <t>As per state and national health policy
May be shared with the main hospital</t>
  </si>
  <si>
    <t xml:space="preserve">Core values of the facilities are defined </t>
  </si>
  <si>
    <t>Check if core values of organization such as non discrimination, transparency, ethical clinical practices, competence etc have been defined.
May be shared with the main hospital</t>
  </si>
  <si>
    <t xml:space="preserve">Quality Policy is defined and approved </t>
  </si>
  <si>
    <t xml:space="preserve">Check quality policy of the facility has been defined in consultation with hospital staff and duly approved by the head of the facility . Also check Quality Policy enables achievement of mission of the facility and health department
May be shared with the main hospital </t>
  </si>
  <si>
    <t xml:space="preserve">SMART Quality Objectives have framed </t>
  </si>
  <si>
    <t xml:space="preserve">Check short term valid quality objectivities have been framed addressing key quality issues in each department and cores services. Check if  these objectives are Specific, Measurable, Attainable, Relevant and Time Bound. </t>
  </si>
  <si>
    <t xml:space="preserve">Check of staff is aware of Mission , Values, Quality Policy and objectives </t>
  </si>
  <si>
    <t xml:space="preserve">Interview with staff for their awareness. Check if Mission Statement, Core Values and Quality Policy is displayed prominently in local language at Key Points </t>
  </si>
  <si>
    <t xml:space="preserve">Check if plan for implementing quality policy and objectives have prepared </t>
  </si>
  <si>
    <t xml:space="preserve">Verify with records that a time bound action plan has been prepared to achieve quality policy and objectives in consultation with hospital staff . 
Check if the plan has been approved by the hospital management </t>
  </si>
  <si>
    <t xml:space="preserve">Check time bound action plan is being reviewed at regular time interval </t>
  </si>
  <si>
    <t xml:space="preserve">Review the records that action plan on quality objectives being reviewed at least once in month by departmental in charges and during the quality team meeting. 
The progress on quality objectives have been recorded in Action Plan tracking sheet </t>
  </si>
  <si>
    <t>Quality circle has been formed in the Laboratory</t>
  </si>
  <si>
    <t xml:space="preserve">Check if quality circle formed and functional with a designated nodal officer for quality </t>
  </si>
  <si>
    <t xml:space="preserve">Team members are aware of their roles and responsibilities </t>
  </si>
  <si>
    <t>Check staff is aware of roles and responsibilities in terms of quality activity in the facility</t>
  </si>
  <si>
    <t>Quality circle meets monthly and review the quality activities</t>
  </si>
  <si>
    <t xml:space="preserve">Minutes of meeting are recorded </t>
  </si>
  <si>
    <t>1. Results for internal /External assessment are discussed in the meeting 
2. Facility Quality indicators are reviewed in meeting</t>
  </si>
  <si>
    <t xml:space="preserve">Progress on time bound action plan is reviewed </t>
  </si>
  <si>
    <t xml:space="preserve">Check the meeting records </t>
  </si>
  <si>
    <t xml:space="preserve">Follow up actions from  previous meetings are reviewed  </t>
  </si>
  <si>
    <t>The facility has documented Quality system manual</t>
  </si>
  <si>
    <t>The facility has documented lab safety manual</t>
  </si>
  <si>
    <t>Standard operating procedure for the lab has been prepared and approved</t>
  </si>
  <si>
    <t>Current version of SOP are available with  process owner</t>
  </si>
  <si>
    <t>Work instruction/clinical protocols are displayed</t>
  </si>
  <si>
    <t>Laboratory has documented process for Collection/receiving, handling and transportation of primary sample</t>
  </si>
  <si>
    <t>Laboratory has documented process on acceptance and rejection of primary samples</t>
  </si>
  <si>
    <t>Laboratory has documented procedure on receipt, labelling, processing and reporting of primary sample</t>
  </si>
  <si>
    <t>Laboratory has documented procedure on receipt, labelling, processing and reporting of primary sample for emergency cases</t>
  </si>
  <si>
    <t>Laboratory has documented system for storage of examined samples</t>
  </si>
  <si>
    <t>Laboratory has documented system for testing activities</t>
  </si>
  <si>
    <t>Laboratory has documented system for repeat tests due to analytical failure</t>
  </si>
  <si>
    <t>Quantitative and Qualitative</t>
  </si>
  <si>
    <t xml:space="preserve">Laboratory has documented validated procedure for examination of samples </t>
  </si>
  <si>
    <t>Laboratory has documented biological reference intervals</t>
  </si>
  <si>
    <t>Quantitative</t>
  </si>
  <si>
    <t>Laboratory has documented critical reference values and procedure for immediate reporting of results</t>
  </si>
  <si>
    <t>Laboratory has documented procedure for release of reports including details of who may release result and to whom</t>
  </si>
  <si>
    <t>Laboratory has documented internal quality control system to verify the quality of results</t>
  </si>
  <si>
    <t>Laboratory has  documented External Quality assurance program</t>
  </si>
  <si>
    <t>Laboratory has documented procedure for maintenance and calibration of equipment</t>
  </si>
  <si>
    <t>Laboratory has documented procedure for validation of results of reagents, stains, media and kits etc. wherever required</t>
  </si>
  <si>
    <t>Laboratory has documented system of resolution of complaints and other feedback received from stakeholders</t>
  </si>
  <si>
    <t>Laboratory has documented system for storage, retaining and retrieval of laboratory records, primary sample, Examination sample and reports of results</t>
  </si>
  <si>
    <t>Laboratory has documented procedure for internal audits</t>
  </si>
  <si>
    <t xml:space="preserve">Laboratory has documented procedure for purchase of External  services and supplies  </t>
  </si>
  <si>
    <t xml:space="preserve">Check staff is a aware of relevant part of SOPs </t>
  </si>
  <si>
    <t>Haematology, Microbiology, Cytology, Biochemistry, Histopathology, Clinical Pathology, etc. in terms of pre-testing, testing and post-testing activities</t>
  </si>
  <si>
    <t xml:space="preserve">Hospital has established procedure for drafting, reviewing, approving the Quality Management systems documents </t>
  </si>
  <si>
    <t>(a) Check  availability of requisition forms &amp; formats for developing the required documents. A system in place to draft, review the QMS documents and approval to use the documents is given by appropriate authority.
(b) Check the detailed procedure is mentioned in Quality Improvement manual and followed</t>
  </si>
  <si>
    <t>Hospital has established procedure for controlling &amp; updating the QMS documents</t>
  </si>
  <si>
    <t xml:space="preserve">(a) Check all the QMS documents and records (both internal &amp; external origin) are controlled. 
(b) Check the documents are updated as and when required
</t>
  </si>
  <si>
    <t>Hospitals has established system to provides identification number to the QMS documents and records</t>
  </si>
  <si>
    <t>(a) Check system in place to retention and retrieval the all QMS documents
(b) Check all documents have title, effective date, reference number  etc and signed by competent authority
(C) Check the system is meticulously followed in all departments</t>
  </si>
  <si>
    <t>Master list of the documents and records is available</t>
  </si>
  <si>
    <t>(a) Check master list of documents and records is maintained.
(b) Check the list is updated.</t>
  </si>
  <si>
    <t>Routine monitoring of lab and related areas is done by designated person</t>
  </si>
  <si>
    <t>1. check the daily rounds are taken using daily round checklist 
2. Corrections and corrective actions are taken immediately</t>
  </si>
  <si>
    <t>Internal audit plan and schedule is prepared to conduct internal assessment of the lab</t>
  </si>
  <si>
    <t>1. Check for annual audit plan as per defined intervals
2. Check internal audit schedule of last internal assessment 
3. Check process is at place to communicate about conduct of internal  assessment and their results</t>
  </si>
  <si>
    <t>Person is identified to conduct internal and external assessment</t>
  </si>
  <si>
    <t>1. Person is trained to coordinate the internal and external assessments' activities
2. Person is aware of their roles and responsibilities before, during and after the internal and external assessments</t>
  </si>
  <si>
    <t xml:space="preserve">Internal assessors are identified </t>
  </si>
  <si>
    <t>1. Internal assessors are trained to use the NQAS checklist</t>
  </si>
  <si>
    <t>Internal assessment is done using NQAS checklist</t>
  </si>
  <si>
    <t>1. Internal assessment is done at periodic interval
2. Records of internal assessment are maintained</t>
  </si>
  <si>
    <t>Non-compliances are enumerated and recorded</t>
  </si>
  <si>
    <t>Check the non compliances are presented &amp; discussed during quality team meetings</t>
  </si>
  <si>
    <t>State assessment is done using NQAS checklist</t>
  </si>
  <si>
    <t>1. Records of state assessment are maintained</t>
  </si>
  <si>
    <t>Check action plans are prepared and implemented as per internal/state/national/surveillance assessment record findings</t>
  </si>
  <si>
    <t>Randomly check the details of action, responsibility, time line and feedback mechanism</t>
  </si>
  <si>
    <t xml:space="preserve">Check PDCA or relevant quality method is used to take corrective and preventive action </t>
  </si>
  <si>
    <t>Check actions have been taken to close the gap. It can be in form of action taken report or Quality Improvement (PDCA) project report</t>
  </si>
  <si>
    <t>Basic quality improvement method</t>
  </si>
  <si>
    <t>PDCA &amp; 5S</t>
  </si>
  <si>
    <t>Advance quality improvement method</t>
  </si>
  <si>
    <t>Six sigma, lean</t>
  </si>
  <si>
    <t>7 basic tools of Quality</t>
  </si>
  <si>
    <t>Minimum 2 applicable tools are used</t>
  </si>
  <si>
    <t>Process mapping of critical processes done</t>
  </si>
  <si>
    <t>like delayed reports, critical alerts, work flow of the technical areas</t>
  </si>
  <si>
    <t xml:space="preserve">Non value adding activities are identified </t>
  </si>
  <si>
    <t>Non value adding activities (MUDAS), time spent in non-value added activities</t>
  </si>
  <si>
    <t xml:space="preserve">Processes are rearranged as per requirement </t>
  </si>
  <si>
    <t xml:space="preserve">Check for availability of Laboratory Safety Chemical Hygiene Plan (CHP) to protect the staff </t>
  </si>
  <si>
    <t>1. CHP includes SOP on control measures to reduce the risk of exposure to hazardous material e.g. women of childbearing age
2. Protocols for precautions to be followed in case of any accident/emergency is available and displayed appropriately
3. Frequency of periodic medical check-up for occupationally acquired diseases
4.  Provision for additional personnel protection for workers dealing with reagents &amp; material with carcinogens, toxins, chemicals, etc.
5. Specific measures taken to ensure proper and adequate performance of protective equipment, such as fume hoods.</t>
  </si>
  <si>
    <t xml:space="preserve">Check if responsibilities for identifying and managing risk has been defined and communicated </t>
  </si>
  <si>
    <t xml:space="preserve">Review risk management framework delineation of responsibilities amongst staff for identifying the risk in their work area and their management. Verify with the staff members if they are aware of their responsibilities </t>
  </si>
  <si>
    <t xml:space="preserve">Check if process of reporting risks and hazards have been defined </t>
  </si>
  <si>
    <t xml:space="preserve">Review risk management framework for process of reporting incidents including near miss and potential risks </t>
  </si>
  <si>
    <t xml:space="preserve">Check if list of existing and potential risk have been prepared </t>
  </si>
  <si>
    <t xml:space="preserve">Review risk management framework includes list of identified current and potential risks. These may included hazard safety, strategic, financial, statutory, operational and environmental risks. </t>
  </si>
  <si>
    <t xml:space="preserve">Check training on risk management has been providesd to key staff members </t>
  </si>
  <si>
    <t>Verify with the training records. Training and information imparted to the staff  on the hazards of chemicals in their work areas and related information.</t>
  </si>
  <si>
    <t xml:space="preserve">Check risk management framework is reviewed at least once in a year </t>
  </si>
  <si>
    <t xml:space="preserve">Check with the records that quality team/ risk management committee reviews the framework at least once in a year </t>
  </si>
  <si>
    <t xml:space="preserve">Check if a valid risk management plan is available at the facility </t>
  </si>
  <si>
    <t xml:space="preserve">Check if risk management plan has been communicated to all stake holders </t>
  </si>
  <si>
    <t xml:space="preserve">Check if risk assessment checklist is available with stakeholders </t>
  </si>
  <si>
    <t xml:space="preserve">Check if periodic assessment of Physical and electrical safety risk is done using the risk assessment checklist </t>
  </si>
  <si>
    <t xml:space="preserve">Verify with the assessment records. Comprehensive of physical and electrical safety should be done at least once in three month </t>
  </si>
  <si>
    <t xml:space="preserve">Check periodic assessment of chemical Hazard is done periodically </t>
  </si>
  <si>
    <t xml:space="preserve">1. Identify the risk group category
2. Check comprehensive assessment of both manmade and natural chemical hazardous event is done at least once in year </t>
  </si>
  <si>
    <t xml:space="preserve">Check periodic assessment of Biological Hazard  is done periodically </t>
  </si>
  <si>
    <t xml:space="preserve">1. Identify the risk group category
2. Check comprehensive assessment of biological hazard is done at least once in year </t>
  </si>
  <si>
    <t xml:space="preserve">Check periodic assessment of potential disaster is done periodically </t>
  </si>
  <si>
    <t xml:space="preserve">Check comprehensive assessment of both manmade and natural potential disaster is done at least once in year </t>
  </si>
  <si>
    <t xml:space="preserve">Check periodic assessment of testing area and staff safety risk is done using defined checklist periodically </t>
  </si>
  <si>
    <t xml:space="preserve">Verify with the records. A comprehensive risk assessment of all testing processes should be done using pre defined criteria at least once in three month. </t>
  </si>
  <si>
    <t>Risks identified are analysed evaluated and rated for severity</t>
  </si>
  <si>
    <t>Check if various  risks identified during the risk assessment proceeds are formally evaluated</t>
  </si>
  <si>
    <t xml:space="preserve">Risk identified should be listed and evaluated for their security and frequency for occurrence. A risk severity score / grade should be give to each risk identified and according gaps should be rated. Verify with the records </t>
  </si>
  <si>
    <t>Identified risks are treated based on severity and resources available</t>
  </si>
  <si>
    <t xml:space="preserve">Check if risk have high severe are prioritised. </t>
  </si>
  <si>
    <t xml:space="preserve">Check risks are prioritized base on their severity rating. Verify with the records </t>
  </si>
  <si>
    <t>Check if a risk register is maintained</t>
  </si>
  <si>
    <t>Check hospital administration/ responsible committee maintains a risk register which risk identified, their severity, action to be taken to mitigate risk and follow up action
Check for risk register has been updated timely</t>
  </si>
  <si>
    <t xml:space="preserve">There is a designated person to co-ordinate satisfaction survey </t>
  </si>
  <si>
    <t>Patient feedback is taken at regular intervals</t>
  </si>
  <si>
    <t>RR/SI/PI</t>
  </si>
  <si>
    <t>1. Form is available in local language
2. Sample is adequate
May be shared with the main hospital</t>
  </si>
  <si>
    <t>There is procedure to conduct employee satisfaction survey at periodic intervals</t>
  </si>
  <si>
    <t xml:space="preserve">A mechanism is in place to take feedback from the clinicians </t>
  </si>
  <si>
    <t>To correlate the accuracy of results with clinical findings at least once in 6 months</t>
  </si>
  <si>
    <t>There is procedure for compilation of patient feedback forms</t>
  </si>
  <si>
    <t xml:space="preserve">1. Patient feedback is analysed on monthly basis </t>
  </si>
  <si>
    <t>Root cause analysis is done for low performing attributes</t>
  </si>
  <si>
    <t>Results of Patient satisfaction survey are recorded and disseminated to concerned staff</t>
  </si>
  <si>
    <t>There is procedure for analysis  of Employee satisfaction survey</t>
  </si>
  <si>
    <t>Root cause analysis is done</t>
  </si>
  <si>
    <t>There is procedure for analysis of clinician's feedback</t>
  </si>
  <si>
    <t>Root cause analysis is done and action plan is prepared</t>
  </si>
  <si>
    <t>There is procedure for preparing Action plan for improving patient satisfaction</t>
  </si>
  <si>
    <t xml:space="preserve">There is procedure to take corrective and preventive action </t>
  </si>
  <si>
    <t>There is procedure for preparing action plan for improving employee satisfaction</t>
  </si>
  <si>
    <t>No. of Haematology test done per 1000 population</t>
  </si>
  <si>
    <t>Within the hospital and from peripheral health facilities</t>
  </si>
  <si>
    <t>No. of Biochemistry test done per 1000 population</t>
  </si>
  <si>
    <t>No. of Clinical Pathology test done per 1000 population</t>
  </si>
  <si>
    <t>No. of histopathology &amp; cytology test done per 1000 population</t>
  </si>
  <si>
    <t>No. of microbiology test done per 1000 population</t>
  </si>
  <si>
    <t>Percentage of lab test done at night</t>
  </si>
  <si>
    <t>VIS/Z scores or equivalent of lab</t>
  </si>
  <si>
    <t>Biochemistry &amp; Haematology</t>
  </si>
  <si>
    <t>Percentage of test failed in EQAS/PT/any other</t>
  </si>
  <si>
    <t>No of IQC failures</t>
  </si>
  <si>
    <t xml:space="preserve">Turn around time for emergency lab investigations </t>
  </si>
  <si>
    <t xml:space="preserve">Turn around time for routine lab investigations </t>
  </si>
  <si>
    <t>Turn around time for receiving the samples from peripheral labs in case of emergency</t>
  </si>
  <si>
    <t>Lab test done per technician</t>
  </si>
  <si>
    <t>Downtime of critical equipment breakdown</t>
  </si>
  <si>
    <t>% of critical values reported within one hour</t>
  </si>
  <si>
    <t>No of missed critical alerts</t>
  </si>
  <si>
    <t xml:space="preserve">No of adverse events per thousand patients </t>
  </si>
  <si>
    <t>Especially haematoma, syncope, infection, nerve damage, etc.</t>
  </si>
  <si>
    <t>Number of sharp exposure or other occupational injuries reported</t>
  </si>
  <si>
    <t xml:space="preserve">Test demography </t>
  </si>
  <si>
    <t>Proportion of Haematology, biochemistry, serology, Microbiology, cytology, clinical pathology</t>
  </si>
  <si>
    <t xml:space="preserve">Report correlation rate </t>
  </si>
  <si>
    <t>Proportion of lab report co related with clinical examination</t>
  </si>
  <si>
    <t xml:space="preserve">Proportion of false positive /false negative </t>
  </si>
  <si>
    <t xml:space="preserve"> For Rapid diagnostic Kit test</t>
  </si>
  <si>
    <t xml:space="preserve">Waiting time at sample collection area </t>
  </si>
  <si>
    <t>Waiting time at report receiving area</t>
  </si>
  <si>
    <t>Percentage of rejected samples</t>
  </si>
  <si>
    <t>Haemolysis, specimen with illegible missing paperwork or labels, inadequate sample volume, improper transportation</t>
  </si>
  <si>
    <t>percentage of contaminated blood cultures</t>
  </si>
  <si>
    <t>Patient Satisfaction Score</t>
  </si>
  <si>
    <t>Number of stock out incidences of reagents &amp; consumables</t>
  </si>
  <si>
    <t>No of rapid diagnostic kits discarded due to unsatisfactory reasons</t>
  </si>
  <si>
    <t>S.No</t>
  </si>
  <si>
    <t>Area of Concern</t>
  </si>
  <si>
    <t>Total</t>
  </si>
  <si>
    <t>There is an established procedure to ensure laboratory services during strikes or any other mass protest leading to dysfunctional laboratory services.</t>
  </si>
  <si>
    <t>Facility has established a framework for identifying, receiving, and resolving ethical dilemmas’ in a time-bound manner through ethical committee/ locally applicable rules</t>
  </si>
  <si>
    <t xml:space="preserve">The facility ensures infrastructure in place for safe sample transportation </t>
  </si>
  <si>
    <t xml:space="preserve">Physical condition of buildings are safe for providing mandated lab services </t>
  </si>
  <si>
    <t xml:space="preserve">The facility has adequate specialist/qualified personnel  as per service provision </t>
  </si>
  <si>
    <t xml:space="preserve">The facility has adequate reagents and controls at point of use </t>
  </si>
  <si>
    <t>There is established procedure for forecasting and indenting consumables, reagents and controls</t>
  </si>
  <si>
    <t>Look of restricted entry signage outside the testing areas
Biohazard warning sign is placed at laboratory doors</t>
  </si>
  <si>
    <t>The facility ensures safe and comfortable environment  for  service providers</t>
  </si>
  <si>
    <t>The facility has established procedure for providing information management support using digital technology to linked labs and administrative authorities</t>
  </si>
  <si>
    <t>Availability of copy of Bio medical waste management rules 2016 and it's subsequent amendments</t>
  </si>
  <si>
    <t>There is a system of monitoring of quality of out sourced services</t>
  </si>
  <si>
    <t>Facility has established procedure for Biological reference intervals &amp; critical alert values</t>
  </si>
  <si>
    <t>Periodic assessment for Chemical and Biological  hazard is done as per defined criteria</t>
  </si>
  <si>
    <t xml:space="preserve">There is procedure for handling legal cases </t>
  </si>
  <si>
    <t xml:space="preserve">Area of Concern and Standards </t>
  </si>
  <si>
    <t>Strengths/Good Practices</t>
  </si>
  <si>
    <t>Assessor's Guide for Integrated Public Health Laboratory (IPHL)</t>
  </si>
  <si>
    <t>Version Number: NQAS/IPHL-2024/00</t>
  </si>
  <si>
    <t>Internal/State/National</t>
  </si>
  <si>
    <t>Name of Assessee</t>
  </si>
  <si>
    <t>NQAS Assessor's Guide for Integrated Public Health Laboratory (IPHL)</t>
  </si>
  <si>
    <t>Assessor's Guide for IPHL</t>
  </si>
  <si>
    <t>Version Number:
 NQAS/IPHL-2024/00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</si>
</sst>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Calibri"/>
      <family val="2"/>
      <scheme val="minor"/>
    </font>
    <font>
      <sz val="12"/>
      <color theme="1"/>
      <name val="Calibri"/>
      <family val="2"/>
      <scheme val="minor"/>
    </font>
    <font>
      <sz val="12"/>
      <color theme="1"/>
      <name val="Calibri"/>
      <family val="2"/>
      <scheme val="minor"/>
    </font>
    <font>
      <b/>
      <sz val="11"/>
      <color theme="0"/>
      <name val="Calibri"/>
      <family val="2"/>
      <scheme val="minor"/>
    </font>
    <font>
      <b/>
      <sz val="20"/>
      <color theme="1"/>
      <name val="Calibri"/>
      <family val="2"/>
      <scheme val="minor"/>
    </font>
    <font>
      <sz val="16"/>
      <color theme="1"/>
      <name val="Calibri"/>
      <family val="2"/>
      <scheme val="minor"/>
    </font>
    <font>
      <b/>
      <sz val="16"/>
      <color theme="0"/>
      <name val="Calibri"/>
      <family val="2"/>
      <scheme val="minor"/>
    </font>
    <font>
      <b/>
      <sz val="14"/>
      <name val="Calibri"/>
      <family val="2"/>
      <scheme val="minor"/>
    </font>
    <font>
      <b/>
      <sz val="14"/>
      <color theme="1"/>
      <name val="Calibri"/>
      <family val="2"/>
      <scheme val="minor"/>
    </font>
    <font>
      <b/>
      <sz val="14"/>
      <color theme="0"/>
      <name val="Calibri"/>
      <family val="2"/>
      <scheme val="minor"/>
    </font>
    <font>
      <b/>
      <sz val="12"/>
      <color theme="0"/>
      <name val="Calibri"/>
      <family val="2"/>
      <scheme val="minor"/>
    </font>
    <font>
      <sz val="12"/>
      <name val="Calibri"/>
      <family val="2"/>
      <scheme val="minor"/>
    </font>
    <font>
      <b/>
      <sz val="12"/>
      <color rgb="FFFFFFFF"/>
      <name val="Calibri"/>
      <family val="2"/>
      <scheme val="minor"/>
    </font>
    <font>
      <b/>
      <sz val="12"/>
      <color theme="1"/>
      <name val="Calibri"/>
      <family val="2"/>
      <scheme val="minor"/>
    </font>
    <font>
      <b/>
      <sz val="11"/>
      <color theme="0"/>
      <name val="Calibri"/>
      <family val="2"/>
    </font>
    <font>
      <b/>
      <sz val="14"/>
      <name val="Calibri"/>
      <family val="2"/>
    </font>
    <font>
      <sz val="12"/>
      <color theme="0"/>
      <name val="Calibri"/>
      <family val="2"/>
      <scheme val="minor"/>
    </font>
    <font>
      <b/>
      <sz val="14"/>
      <color rgb="FF000000"/>
      <name val="Calibri"/>
      <family val="2"/>
    </font>
    <font>
      <b/>
      <sz val="14"/>
      <color theme="0"/>
      <name val="Calibri"/>
      <family val="2"/>
    </font>
    <font>
      <b/>
      <sz val="12"/>
      <color theme="0"/>
      <name val="Calibri"/>
      <family val="2"/>
    </font>
    <font>
      <sz val="12"/>
      <color theme="1"/>
      <name val="Calibri"/>
      <family val="2"/>
    </font>
    <font>
      <b/>
      <sz val="14"/>
      <color theme="1"/>
      <name val="Calibri"/>
      <family val="2"/>
    </font>
    <font>
      <sz val="8"/>
      <name val="Calibri"/>
      <family val="2"/>
      <scheme val="minor"/>
    </font>
    <font>
      <sz val="12"/>
      <color rgb="FFFF0000"/>
      <name val="Calibri"/>
      <family val="2"/>
      <scheme val="minor"/>
    </font>
    <font>
      <sz val="10"/>
      <name val="Calibri"/>
      <family val="2"/>
      <scheme val="minor"/>
    </font>
    <font>
      <sz val="12"/>
      <color rgb="FFFF0000"/>
      <name val="Calibri"/>
      <family val="2"/>
    </font>
    <font>
      <sz val="11"/>
      <color rgb="FFFF0000"/>
      <name val="Calibri"/>
      <family val="2"/>
    </font>
    <font>
      <sz val="11"/>
      <name val="Calibri"/>
      <family val="2"/>
    </font>
    <font>
      <sz val="11"/>
      <color theme="1"/>
      <name val="Calibri"/>
      <family val="2"/>
    </font>
    <font>
      <b/>
      <sz val="14"/>
      <color rgb="FFFF0000"/>
      <name val="Calibri (Body)"/>
    </font>
    <font>
      <sz val="12"/>
      <color rgb="FFFF0000"/>
      <name val="Calibri (Body)"/>
    </font>
    <font>
      <sz val="11"/>
      <color rgb="FFFF000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sz val="11"/>
      <name val="Calibri"/>
      <family val="2"/>
      <scheme val="minor"/>
    </font>
    <font>
      <b/>
      <sz val="11"/>
      <color rgb="FFFFFFFF"/>
      <name val="Calibri"/>
      <family val="2"/>
      <scheme val="minor"/>
    </font>
    <font>
      <b/>
      <sz val="11"/>
      <name val="Calibri"/>
      <family val="2"/>
    </font>
    <font>
      <b/>
      <sz val="11"/>
      <color rgb="FFFF0000"/>
      <name val="Calibri (Body)"/>
    </font>
    <font>
      <sz val="11"/>
      <color rgb="FFFF0000"/>
      <name val="Calibri (Body)"/>
    </font>
    <font>
      <b/>
      <sz val="11"/>
      <color rgb="FF000000"/>
      <name val="Calibri"/>
      <family val="2"/>
    </font>
    <font>
      <b/>
      <sz val="11"/>
      <color theme="1"/>
      <name val="Calibri"/>
      <family val="2"/>
    </font>
    <font>
      <sz val="10"/>
      <color theme="1"/>
      <name val="Calibri"/>
      <family val="2"/>
      <scheme val="minor"/>
    </font>
    <font>
      <sz val="11"/>
      <color theme="1"/>
      <name val="Calibri"/>
      <family val="2"/>
      <scheme val="minor"/>
    </font>
    <font>
      <sz val="12"/>
      <color rgb="FF000000"/>
      <name val="Calibri"/>
      <family val="2"/>
      <scheme val="minor"/>
    </font>
    <font>
      <i/>
      <sz val="12"/>
      <name val="Calibri"/>
      <family val="2"/>
      <scheme val="minor"/>
    </font>
    <font>
      <b/>
      <sz val="12"/>
      <color rgb="FFFF0000"/>
      <name val="Calibri"/>
      <family val="2"/>
      <scheme val="minor"/>
    </font>
    <font>
      <b/>
      <sz val="14"/>
      <color rgb="FF000000"/>
      <name val="Calibri"/>
      <family val="2"/>
      <scheme val="minor"/>
    </font>
    <font>
      <b/>
      <sz val="14"/>
      <color theme="0"/>
      <name val="Cambria"/>
      <family val="1"/>
    </font>
    <font>
      <sz val="14"/>
      <color theme="0"/>
      <name val="Cambria"/>
      <family val="1"/>
    </font>
    <font>
      <b/>
      <sz val="12"/>
      <color rgb="FF000000"/>
      <name val="Calibri"/>
      <family val="2"/>
      <scheme val="minor"/>
    </font>
    <font>
      <b/>
      <sz val="20"/>
      <color theme="0"/>
      <name val="Calibri"/>
      <family val="2"/>
      <scheme val="minor"/>
    </font>
    <font>
      <b/>
      <sz val="28"/>
      <color theme="0"/>
      <name val="Calibri"/>
      <family val="2"/>
      <scheme val="minor"/>
    </font>
    <font>
      <b/>
      <sz val="18"/>
      <color theme="0"/>
      <name val="Calibri"/>
      <family val="2"/>
      <scheme val="minor"/>
    </font>
    <font>
      <b/>
      <sz val="72"/>
      <color theme="1"/>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sz val="14"/>
      <name val="Calibri"/>
      <family val="2"/>
      <scheme val="minor"/>
    </font>
    <font>
      <sz val="14"/>
      <color rgb="FF000000"/>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rgb="FFFFFF00"/>
        <bgColor rgb="FF000000"/>
      </patternFill>
    </fill>
    <fill>
      <patternFill patternType="solid">
        <fgColor rgb="FF0070C0"/>
        <bgColor rgb="FF0070C0"/>
      </patternFill>
    </fill>
    <fill>
      <patternFill patternType="solid">
        <fgColor theme="0"/>
        <bgColor theme="0"/>
      </patternFill>
    </fill>
    <fill>
      <patternFill patternType="solid">
        <fgColor rgb="FF92D050"/>
        <bgColor indexed="64"/>
      </patternFill>
    </fill>
    <fill>
      <patternFill patternType="solid">
        <fgColor rgb="FFFFFF00"/>
        <bgColor rgb="FFFFFF00"/>
      </patternFill>
    </fill>
    <fill>
      <patternFill patternType="solid">
        <fgColor rgb="FFFFFFFF"/>
        <bgColor rgb="FF000000"/>
      </patternFill>
    </fill>
    <fill>
      <patternFill patternType="solid">
        <fgColor theme="4" tint="-0.499984740745262"/>
        <bgColor indexed="64"/>
      </patternFill>
    </fill>
    <fill>
      <patternFill patternType="solid">
        <fgColor theme="8"/>
        <bgColor indexed="64"/>
      </patternFill>
    </fill>
    <fill>
      <patternFill patternType="solid">
        <fgColor theme="5" tint="-0.249977111117893"/>
        <bgColor indexed="64"/>
      </patternFill>
    </fill>
    <fill>
      <patternFill patternType="solid">
        <fgColor theme="5"/>
        <bgColor indexed="64"/>
      </patternFill>
    </fill>
    <fill>
      <patternFill patternType="solid">
        <fgColor rgb="FFFF0000"/>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rgb="FF000000"/>
      </left>
      <right/>
      <top/>
      <bottom/>
      <diagonal/>
    </border>
    <border>
      <left style="medium">
        <color rgb="FF000000"/>
      </left>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style="thin">
        <color auto="1"/>
      </top>
      <bottom style="thin">
        <color auto="1"/>
      </bottom>
      <diagonal/>
    </border>
  </borders>
  <cellStyleXfs count="3">
    <xf numFmtId="0" fontId="0" fillId="0" borderId="0"/>
    <xf numFmtId="0" fontId="44" fillId="0" borderId="0"/>
    <xf numFmtId="9" fontId="44" fillId="0" borderId="0" applyFont="0" applyFill="0" applyBorder="0" applyAlignment="0" applyProtection="0"/>
  </cellStyleXfs>
  <cellXfs count="226">
    <xf numFmtId="0" fontId="0" fillId="0" borderId="0" xfId="0"/>
    <xf numFmtId="0" fontId="8" fillId="0" borderId="3" xfId="0" applyFont="1" applyBorder="1" applyAlignment="1">
      <alignment horizontal="center" vertical="top" wrapText="1"/>
    </xf>
    <xf numFmtId="0" fontId="5" fillId="4" borderId="0" xfId="0" applyFont="1" applyFill="1" applyAlignment="1">
      <alignment horizontal="left" vertical="top"/>
    </xf>
    <xf numFmtId="0" fontId="11" fillId="0" borderId="3" xfId="0" applyFont="1" applyBorder="1" applyAlignment="1">
      <alignment horizontal="left" vertical="top" wrapText="1"/>
    </xf>
    <xf numFmtId="0" fontId="0" fillId="0" borderId="3" xfId="0" applyBorder="1" applyAlignment="1">
      <alignment horizontal="left" vertical="top" wrapText="1"/>
    </xf>
    <xf numFmtId="0" fontId="3" fillId="4" borderId="4" xfId="0" applyFont="1" applyFill="1" applyBorder="1" applyAlignment="1">
      <alignment horizontal="left" vertical="top"/>
    </xf>
    <xf numFmtId="0" fontId="11" fillId="2" borderId="3" xfId="0" applyFont="1" applyFill="1" applyBorder="1" applyAlignment="1">
      <alignment horizontal="left" vertical="top" wrapText="1"/>
    </xf>
    <xf numFmtId="0" fontId="0" fillId="0" borderId="3" xfId="0" applyBorder="1" applyAlignment="1">
      <alignment vertical="top" wrapText="1"/>
    </xf>
    <xf numFmtId="0" fontId="0" fillId="0" borderId="0" xfId="0" applyAlignment="1">
      <alignment vertical="top" wrapText="1"/>
    </xf>
    <xf numFmtId="0" fontId="3" fillId="6" borderId="1" xfId="0" applyFont="1" applyFill="1" applyBorder="1" applyAlignment="1">
      <alignment horizontal="left" vertical="top"/>
    </xf>
    <xf numFmtId="0" fontId="11" fillId="10" borderId="3" xfId="0" applyFont="1" applyFill="1" applyBorder="1" applyAlignment="1">
      <alignment horizontal="left" vertical="top" wrapText="1"/>
    </xf>
    <xf numFmtId="0" fontId="0" fillId="10" borderId="3" xfId="0" applyFill="1" applyBorder="1" applyAlignment="1">
      <alignment horizontal="left" vertical="top" wrapText="1"/>
    </xf>
    <xf numFmtId="0" fontId="0" fillId="0" borderId="0" xfId="0" applyAlignment="1">
      <alignment vertical="top"/>
    </xf>
    <xf numFmtId="0" fontId="7" fillId="0" borderId="1" xfId="0" applyFont="1" applyBorder="1" applyAlignment="1">
      <alignment horizontal="center" vertical="top"/>
    </xf>
    <xf numFmtId="0" fontId="6" fillId="5" borderId="3" xfId="0" applyFont="1" applyFill="1" applyBorder="1" applyAlignment="1">
      <alignment horizontal="center" vertical="top" wrapText="1"/>
    </xf>
    <xf numFmtId="0" fontId="18" fillId="8" borderId="8" xfId="0" applyFont="1" applyFill="1" applyBorder="1" applyAlignment="1">
      <alignment horizontal="left" vertical="top"/>
    </xf>
    <xf numFmtId="0" fontId="8" fillId="3" borderId="3" xfId="0" applyFont="1" applyFill="1" applyBorder="1" applyAlignment="1">
      <alignment horizontal="center" vertical="top" wrapText="1"/>
    </xf>
    <xf numFmtId="0" fontId="19" fillId="8" borderId="8" xfId="0" applyFont="1" applyFill="1" applyBorder="1" applyAlignment="1">
      <alignment horizontal="left" vertical="top"/>
    </xf>
    <xf numFmtId="0" fontId="20" fillId="9" borderId="3" xfId="0" applyFont="1" applyFill="1" applyBorder="1" applyAlignment="1">
      <alignment horizontal="left" vertical="top" wrapText="1"/>
    </xf>
    <xf numFmtId="0" fontId="9" fillId="4" borderId="1" xfId="0" applyFont="1" applyFill="1" applyBorder="1" applyAlignment="1">
      <alignment vertical="top"/>
    </xf>
    <xf numFmtId="0" fontId="3" fillId="4" borderId="1" xfId="0" applyFont="1" applyFill="1" applyBorder="1" applyAlignment="1">
      <alignment horizontal="left" vertical="top"/>
    </xf>
    <xf numFmtId="0" fontId="10" fillId="4" borderId="1" xfId="0" applyFont="1" applyFill="1" applyBorder="1" applyAlignment="1">
      <alignment horizontal="left" vertical="top"/>
    </xf>
    <xf numFmtId="0" fontId="7" fillId="3" borderId="3" xfId="0" applyFont="1" applyFill="1" applyBorder="1" applyAlignment="1">
      <alignment horizontal="center" vertical="top" wrapText="1"/>
    </xf>
    <xf numFmtId="0" fontId="3" fillId="6" borderId="1" xfId="0" applyFont="1" applyFill="1" applyBorder="1" applyAlignment="1">
      <alignment horizontal="center" vertical="top"/>
    </xf>
    <xf numFmtId="0" fontId="8" fillId="3" borderId="3" xfId="0" applyFont="1" applyFill="1" applyBorder="1" applyAlignment="1">
      <alignment horizontal="left" vertical="top" wrapText="1"/>
    </xf>
    <xf numFmtId="0" fontId="12" fillId="4" borderId="1" xfId="0" applyFont="1" applyFill="1" applyBorder="1" applyAlignment="1">
      <alignment horizontal="left" vertical="top"/>
    </xf>
    <xf numFmtId="0" fontId="9" fillId="4" borderId="6" xfId="0" applyFont="1" applyFill="1" applyBorder="1" applyAlignment="1">
      <alignment vertical="top"/>
    </xf>
    <xf numFmtId="0" fontId="10" fillId="4" borderId="7" xfId="0" applyFont="1" applyFill="1" applyBorder="1" applyAlignment="1">
      <alignment horizontal="left" vertical="top"/>
    </xf>
    <xf numFmtId="0" fontId="13" fillId="3" borderId="3" xfId="0" applyFont="1" applyFill="1" applyBorder="1" applyAlignment="1">
      <alignment horizontal="center" vertical="top" wrapText="1"/>
    </xf>
    <xf numFmtId="0" fontId="5" fillId="4" borderId="1" xfId="0" applyFont="1" applyFill="1" applyBorder="1" applyAlignment="1">
      <alignment horizontal="left" vertical="top"/>
    </xf>
    <xf numFmtId="0" fontId="15" fillId="7" borderId="3" xfId="0" applyFont="1" applyFill="1" applyBorder="1" applyAlignment="1">
      <alignment horizontal="center" vertical="top" wrapText="1"/>
    </xf>
    <xf numFmtId="0" fontId="16" fillId="4" borderId="1" xfId="0" applyFont="1" applyFill="1" applyBorder="1" applyAlignment="1">
      <alignment horizontal="left" vertical="top"/>
    </xf>
    <xf numFmtId="0" fontId="17" fillId="7" borderId="3" xfId="0" applyFont="1" applyFill="1" applyBorder="1" applyAlignment="1">
      <alignment horizontal="center" vertical="top" wrapText="1"/>
    </xf>
    <xf numFmtId="0" fontId="18" fillId="8" borderId="8" xfId="0" applyFont="1" applyFill="1" applyBorder="1" applyAlignment="1">
      <alignment vertical="top"/>
    </xf>
    <xf numFmtId="0" fontId="21" fillId="11" borderId="3" xfId="0" applyFont="1" applyFill="1" applyBorder="1" applyAlignment="1">
      <alignment horizontal="center" vertical="top" wrapText="1"/>
    </xf>
    <xf numFmtId="0" fontId="14" fillId="8" borderId="8" xfId="0" applyFont="1" applyFill="1" applyBorder="1" applyAlignment="1">
      <alignment horizontal="left" vertical="top"/>
    </xf>
    <xf numFmtId="0" fontId="20" fillId="0" borderId="3" xfId="0" applyFont="1" applyBorder="1" applyAlignment="1">
      <alignment horizontal="left" vertical="top" wrapText="1"/>
    </xf>
    <xf numFmtId="0" fontId="3" fillId="4" borderId="1" xfId="0" applyFont="1" applyFill="1" applyBorder="1" applyAlignment="1">
      <alignment vertical="top"/>
    </xf>
    <xf numFmtId="0" fontId="3" fillId="4" borderId="4" xfId="0" applyFont="1" applyFill="1" applyBorder="1" applyAlignment="1">
      <alignment vertical="top"/>
    </xf>
    <xf numFmtId="0" fontId="9" fillId="4" borderId="5" xfId="0" applyFont="1" applyFill="1" applyBorder="1" applyAlignment="1">
      <alignment vertical="top"/>
    </xf>
    <xf numFmtId="0" fontId="14" fillId="6" borderId="1" xfId="0" applyFont="1" applyFill="1" applyBorder="1" applyAlignment="1">
      <alignment vertical="top"/>
    </xf>
    <xf numFmtId="0" fontId="3" fillId="4" borderId="5" xfId="0" applyFont="1" applyFill="1" applyBorder="1" applyAlignment="1">
      <alignment vertical="top"/>
    </xf>
    <xf numFmtId="0" fontId="10" fillId="4" borderId="2" xfId="0" applyFont="1" applyFill="1" applyBorder="1" applyAlignment="1">
      <alignment vertical="top"/>
    </xf>
    <xf numFmtId="0" fontId="7" fillId="3" borderId="3" xfId="0" applyFont="1" applyFill="1" applyBorder="1" applyAlignment="1">
      <alignment horizontal="left" vertical="top" wrapText="1"/>
    </xf>
    <xf numFmtId="0" fontId="24" fillId="2" borderId="3" xfId="0" applyFont="1" applyFill="1" applyBorder="1" applyAlignment="1">
      <alignment horizontal="left" vertical="top" wrapText="1"/>
    </xf>
    <xf numFmtId="0" fontId="9" fillId="6" borderId="1" xfId="0" applyFont="1" applyFill="1" applyBorder="1" applyAlignment="1">
      <alignment horizontal="left" vertical="top"/>
    </xf>
    <xf numFmtId="0" fontId="25" fillId="0" borderId="3" xfId="0" applyFont="1" applyBorder="1" applyAlignment="1">
      <alignment horizontal="left" vertical="top" wrapText="1"/>
    </xf>
    <xf numFmtId="0" fontId="26" fillId="0" borderId="3" xfId="0" applyFont="1" applyBorder="1" applyAlignment="1">
      <alignment vertical="top" wrapText="1"/>
    </xf>
    <xf numFmtId="0" fontId="21" fillId="11" borderId="8" xfId="0" applyFont="1" applyFill="1" applyBorder="1" applyAlignment="1">
      <alignment horizontal="center" vertical="center" wrapText="1"/>
    </xf>
    <xf numFmtId="0" fontId="27" fillId="0" borderId="9" xfId="0" applyFont="1" applyBorder="1"/>
    <xf numFmtId="0" fontId="27" fillId="0" borderId="10" xfId="0" applyFont="1" applyBorder="1"/>
    <xf numFmtId="0" fontId="20" fillId="0" borderId="0" xfId="0" applyFont="1" applyAlignment="1">
      <alignment vertical="center" wrapText="1"/>
    </xf>
    <xf numFmtId="0" fontId="20" fillId="0" borderId="11" xfId="0" applyFont="1" applyBorder="1" applyAlignment="1">
      <alignment horizontal="left" vertical="center" wrapText="1"/>
    </xf>
    <xf numFmtId="0" fontId="20" fillId="0" borderId="11" xfId="0" applyFont="1" applyBorder="1" applyAlignment="1">
      <alignment vertical="center" wrapText="1"/>
    </xf>
    <xf numFmtId="0" fontId="23" fillId="0" borderId="3" xfId="0" applyFont="1" applyBorder="1" applyAlignment="1">
      <alignment vertical="top" wrapText="1"/>
    </xf>
    <xf numFmtId="0" fontId="23" fillId="0" borderId="3" xfId="0" applyFont="1" applyBorder="1" applyAlignment="1">
      <alignment horizontal="left" vertical="top" wrapText="1"/>
    </xf>
    <xf numFmtId="0" fontId="28" fillId="0" borderId="11" xfId="0" applyFont="1" applyBorder="1" applyAlignment="1">
      <alignment horizontal="left" vertical="center" wrapText="1"/>
    </xf>
    <xf numFmtId="0" fontId="8" fillId="3" borderId="0" xfId="0" applyFont="1" applyFill="1" applyAlignment="1">
      <alignment horizontal="center" vertical="top" wrapText="1"/>
    </xf>
    <xf numFmtId="0" fontId="15" fillId="0" borderId="3" xfId="0" applyFont="1" applyBorder="1" applyAlignment="1">
      <alignment horizontal="center" vertical="top" wrapText="1"/>
    </xf>
    <xf numFmtId="0" fontId="29" fillId="7" borderId="3" xfId="0" applyFont="1" applyFill="1" applyBorder="1" applyAlignment="1">
      <alignment horizontal="center" vertical="top" wrapText="1"/>
    </xf>
    <xf numFmtId="0" fontId="30" fillId="0" borderId="3" xfId="0" applyFont="1" applyBorder="1" applyAlignment="1">
      <alignment horizontal="left" vertical="top" wrapText="1"/>
    </xf>
    <xf numFmtId="0" fontId="0" fillId="4" borderId="0" xfId="0" applyFill="1" applyAlignment="1">
      <alignment horizontal="left" vertical="top"/>
    </xf>
    <xf numFmtId="0" fontId="3" fillId="5" borderId="3" xfId="0" applyFont="1" applyFill="1" applyBorder="1" applyAlignment="1">
      <alignment horizontal="center" vertical="top" wrapText="1"/>
    </xf>
    <xf numFmtId="0" fontId="32" fillId="3" borderId="3" xfId="0" applyFont="1" applyFill="1" applyBorder="1" applyAlignment="1">
      <alignment horizontal="center" vertical="top" wrapText="1"/>
    </xf>
    <xf numFmtId="0" fontId="0" fillId="2" borderId="3" xfId="0" applyFill="1" applyBorder="1" applyAlignment="1">
      <alignment horizontal="left" vertical="top" wrapText="1"/>
    </xf>
    <xf numFmtId="0" fontId="28" fillId="9" borderId="3" xfId="0" applyFont="1" applyFill="1" applyBorder="1" applyAlignment="1">
      <alignment horizontal="left" vertical="top" wrapText="1"/>
    </xf>
    <xf numFmtId="0" fontId="35" fillId="3" borderId="3" xfId="0" applyFont="1" applyFill="1" applyBorder="1" applyAlignment="1">
      <alignment horizontal="center" vertical="top" wrapText="1"/>
    </xf>
    <xf numFmtId="0" fontId="36" fillId="0" borderId="3" xfId="0" applyFont="1" applyBorder="1" applyAlignment="1">
      <alignment horizontal="left" vertical="top" wrapText="1"/>
    </xf>
    <xf numFmtId="0" fontId="31" fillId="0" borderId="3" xfId="0" applyFont="1" applyBorder="1" applyAlignment="1">
      <alignment horizontal="left" vertical="top" wrapText="1"/>
    </xf>
    <xf numFmtId="0" fontId="36" fillId="2" borderId="3" xfId="0" applyFont="1" applyFill="1" applyBorder="1" applyAlignment="1">
      <alignment horizontal="left" vertical="top" wrapText="1"/>
    </xf>
    <xf numFmtId="0" fontId="32" fillId="3" borderId="3" xfId="0" applyFont="1" applyFill="1" applyBorder="1" applyAlignment="1">
      <alignment horizontal="left" vertical="top" wrapText="1"/>
    </xf>
    <xf numFmtId="0" fontId="3" fillId="4" borderId="6" xfId="0" applyFont="1" applyFill="1" applyBorder="1" applyAlignment="1">
      <alignment vertical="top"/>
    </xf>
    <xf numFmtId="0" fontId="37" fillId="4" borderId="1" xfId="0" applyFont="1" applyFill="1" applyBorder="1" applyAlignment="1">
      <alignment horizontal="left" vertical="top"/>
    </xf>
    <xf numFmtId="0" fontId="3" fillId="4" borderId="7" xfId="0" applyFont="1" applyFill="1" applyBorder="1" applyAlignment="1">
      <alignment horizontal="left" vertical="top"/>
    </xf>
    <xf numFmtId="0" fontId="0" fillId="4" borderId="1" xfId="0" applyFill="1" applyBorder="1" applyAlignment="1">
      <alignment horizontal="left" vertical="top"/>
    </xf>
    <xf numFmtId="0" fontId="38" fillId="7" borderId="3" xfId="0" applyFont="1" applyFill="1" applyBorder="1" applyAlignment="1">
      <alignment horizontal="center" vertical="top" wrapText="1"/>
    </xf>
    <xf numFmtId="0" fontId="33" fillId="4" borderId="1" xfId="0" applyFont="1" applyFill="1" applyBorder="1" applyAlignment="1">
      <alignment horizontal="left" vertical="top"/>
    </xf>
    <xf numFmtId="0" fontId="39" fillId="7" borderId="3" xfId="0" applyFont="1" applyFill="1" applyBorder="1" applyAlignment="1">
      <alignment horizontal="center" vertical="top" wrapText="1"/>
    </xf>
    <xf numFmtId="0" fontId="40" fillId="0" borderId="3" xfId="0" applyFont="1" applyBorder="1" applyAlignment="1">
      <alignment horizontal="left" vertical="top" wrapText="1"/>
    </xf>
    <xf numFmtId="0" fontId="41" fillId="7" borderId="3" xfId="0" applyFont="1" applyFill="1" applyBorder="1" applyAlignment="1">
      <alignment horizontal="center" vertical="top" wrapText="1"/>
    </xf>
    <xf numFmtId="0" fontId="36" fillId="10" borderId="3" xfId="0" applyFont="1" applyFill="1" applyBorder="1" applyAlignment="1">
      <alignment horizontal="left" vertical="top" wrapText="1"/>
    </xf>
    <xf numFmtId="0" fontId="14" fillId="8" borderId="8" xfId="0" applyFont="1" applyFill="1" applyBorder="1" applyAlignment="1">
      <alignment vertical="top"/>
    </xf>
    <xf numFmtId="0" fontId="42" fillId="11" borderId="3" xfId="0" applyFont="1" applyFill="1" applyBorder="1" applyAlignment="1">
      <alignment horizontal="center" vertical="top" wrapText="1"/>
    </xf>
    <xf numFmtId="0" fontId="28" fillId="0" borderId="3" xfId="0" applyFont="1" applyBorder="1" applyAlignment="1">
      <alignment horizontal="left" vertical="top" wrapText="1"/>
    </xf>
    <xf numFmtId="0" fontId="26" fillId="0" borderId="3" xfId="0" applyFont="1" applyBorder="1" applyAlignment="1">
      <alignment horizontal="left" vertical="top" wrapText="1"/>
    </xf>
    <xf numFmtId="0" fontId="42" fillId="11" borderId="8" xfId="0" applyFont="1" applyFill="1" applyBorder="1" applyAlignment="1">
      <alignment horizontal="center" vertical="center" wrapText="1"/>
    </xf>
    <xf numFmtId="0" fontId="3" fillId="4" borderId="2" xfId="0" applyFont="1" applyFill="1" applyBorder="1" applyAlignment="1">
      <alignment vertical="top"/>
    </xf>
    <xf numFmtId="0" fontId="28" fillId="0" borderId="0" xfId="0" applyFont="1" applyAlignment="1">
      <alignment vertical="center" wrapText="1"/>
    </xf>
    <xf numFmtId="0" fontId="28" fillId="0" borderId="11" xfId="0" applyFont="1" applyBorder="1" applyAlignment="1">
      <alignment vertical="center" wrapText="1"/>
    </xf>
    <xf numFmtId="0" fontId="35" fillId="3" borderId="3" xfId="0" applyFont="1" applyFill="1" applyBorder="1" applyAlignment="1">
      <alignment horizontal="left" vertical="top" wrapText="1"/>
    </xf>
    <xf numFmtId="0" fontId="31" fillId="0" borderId="3" xfId="0" applyFont="1" applyBorder="1" applyAlignment="1">
      <alignment vertical="top" wrapText="1"/>
    </xf>
    <xf numFmtId="0" fontId="27" fillId="0" borderId="9" xfId="0" applyFont="1" applyBorder="1" applyAlignment="1">
      <alignment wrapText="1"/>
    </xf>
    <xf numFmtId="0" fontId="43" fillId="0" borderId="0" xfId="0" applyFont="1" applyAlignment="1">
      <alignment vertical="top" wrapText="1"/>
    </xf>
    <xf numFmtId="0" fontId="43" fillId="0" borderId="3" xfId="0" applyFont="1" applyBorder="1" applyAlignment="1">
      <alignment vertical="top" wrapText="1"/>
    </xf>
    <xf numFmtId="0" fontId="34" fillId="3" borderId="3" xfId="0" applyFont="1" applyFill="1" applyBorder="1" applyAlignment="1">
      <alignment horizontal="center" vertical="top" wrapText="1"/>
    </xf>
    <xf numFmtId="0" fontId="0" fillId="0" borderId="3" xfId="0" applyBorder="1" applyAlignment="1">
      <alignment horizontal="center" vertical="top" wrapText="1"/>
    </xf>
    <xf numFmtId="0" fontId="11" fillId="0" borderId="3" xfId="0" applyFont="1" applyBorder="1" applyAlignment="1">
      <alignment horizontal="center" vertical="top" wrapText="1"/>
    </xf>
    <xf numFmtId="0" fontId="11" fillId="2" borderId="3" xfId="0" applyFont="1" applyFill="1" applyBorder="1" applyAlignment="1">
      <alignment horizontal="center" vertical="top" wrapText="1"/>
    </xf>
    <xf numFmtId="0" fontId="36" fillId="0" borderId="3" xfId="0" applyFont="1" applyBorder="1" applyAlignment="1">
      <alignment horizontal="center" vertical="top" wrapText="1"/>
    </xf>
    <xf numFmtId="0" fontId="0" fillId="0" borderId="0" xfId="0" applyAlignment="1">
      <alignment horizontal="center" vertical="top" wrapText="1"/>
    </xf>
    <xf numFmtId="0" fontId="1" fillId="0" borderId="3" xfId="0" applyFont="1" applyBorder="1" applyAlignment="1">
      <alignment horizontal="center" vertical="top" wrapText="1"/>
    </xf>
    <xf numFmtId="0" fontId="33" fillId="0" borderId="0" xfId="0" applyFont="1" applyAlignment="1">
      <alignment horizontal="center" vertical="top" wrapText="1"/>
    </xf>
    <xf numFmtId="0" fontId="49" fillId="0" borderId="0" xfId="0" applyFont="1" applyAlignment="1">
      <alignment horizontal="center" vertical="center" wrapText="1"/>
    </xf>
    <xf numFmtId="0" fontId="3" fillId="0" borderId="0" xfId="0" applyFont="1" applyAlignment="1">
      <alignment horizontal="center" vertical="center" wrapText="1"/>
    </xf>
    <xf numFmtId="0" fontId="50" fillId="0" borderId="0" xfId="0" applyFont="1" applyAlignment="1">
      <alignment horizontal="center" vertical="top" wrapText="1"/>
    </xf>
    <xf numFmtId="9" fontId="33" fillId="0" borderId="0" xfId="2" applyFont="1" applyFill="1" applyAlignment="1">
      <alignment horizontal="center" vertical="top" wrapText="1"/>
    </xf>
    <xf numFmtId="0" fontId="1" fillId="9" borderId="3"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0" borderId="3" xfId="0" applyFont="1" applyBorder="1" applyAlignment="1">
      <alignment horizontal="left" vertical="top" wrapText="1"/>
    </xf>
    <xf numFmtId="0" fontId="1" fillId="2" borderId="3" xfId="0" applyFont="1" applyFill="1" applyBorder="1" applyAlignment="1">
      <alignment horizontal="left" vertical="top" wrapText="1"/>
    </xf>
    <xf numFmtId="0" fontId="1" fillId="10" borderId="3" xfId="0" applyFont="1" applyFill="1" applyBorder="1" applyAlignment="1">
      <alignment horizontal="left" vertical="top" wrapText="1"/>
    </xf>
    <xf numFmtId="0" fontId="1" fillId="0" borderId="3" xfId="0" applyFont="1" applyBorder="1" applyAlignment="1">
      <alignment vertical="top" wrapText="1"/>
    </xf>
    <xf numFmtId="0" fontId="1" fillId="0" borderId="0" xfId="0" applyFont="1" applyAlignment="1">
      <alignment horizontal="center" vertical="top" wrapText="1"/>
    </xf>
    <xf numFmtId="0" fontId="33" fillId="0" borderId="0" xfId="0" applyFont="1" applyAlignment="1">
      <alignment horizontal="left" vertical="top" wrapText="1"/>
    </xf>
    <xf numFmtId="0" fontId="0" fillId="0" borderId="0" xfId="0" applyAlignment="1">
      <alignment horizontal="left" vertical="top" wrapText="1"/>
    </xf>
    <xf numFmtId="0" fontId="10" fillId="8" borderId="3" xfId="0" applyFont="1" applyFill="1" applyBorder="1" applyAlignment="1">
      <alignment horizontal="left" vertical="top" wrapText="1"/>
    </xf>
    <xf numFmtId="0" fontId="10" fillId="4" borderId="3" xfId="0" applyFont="1" applyFill="1" applyBorder="1" applyAlignment="1">
      <alignment horizontal="left" vertical="top" wrapText="1"/>
    </xf>
    <xf numFmtId="0" fontId="45" fillId="0" borderId="3" xfId="0" applyFont="1" applyBorder="1" applyAlignment="1">
      <alignment horizontal="left" vertical="top" wrapText="1"/>
    </xf>
    <xf numFmtId="0" fontId="1" fillId="9" borderId="3" xfId="0" applyFont="1" applyFill="1" applyBorder="1" applyAlignment="1">
      <alignment horizontal="left" vertical="top" wrapText="1"/>
    </xf>
    <xf numFmtId="0" fontId="10" fillId="6" borderId="3" xfId="0" applyFont="1" applyFill="1" applyBorder="1" applyAlignment="1">
      <alignment horizontal="left" vertical="top" wrapText="1"/>
    </xf>
    <xf numFmtId="0" fontId="11" fillId="0" borderId="3" xfId="1" applyFont="1" applyBorder="1" applyAlignment="1">
      <alignment horizontal="left" vertical="top" wrapText="1"/>
    </xf>
    <xf numFmtId="0" fontId="12" fillId="4" borderId="3" xfId="0" applyFont="1" applyFill="1" applyBorder="1" applyAlignment="1">
      <alignment horizontal="left" vertical="top" wrapText="1"/>
    </xf>
    <xf numFmtId="0" fontId="47" fillId="4" borderId="3" xfId="0" applyFont="1" applyFill="1" applyBorder="1" applyAlignment="1">
      <alignment horizontal="left" vertical="top" wrapText="1"/>
    </xf>
    <xf numFmtId="0" fontId="23" fillId="2" borderId="3" xfId="0" applyFont="1" applyFill="1" applyBorder="1" applyAlignment="1">
      <alignment horizontal="left" vertical="top" wrapText="1"/>
    </xf>
    <xf numFmtId="0" fontId="9" fillId="4" borderId="3" xfId="0" applyFont="1" applyFill="1" applyBorder="1" applyAlignment="1">
      <alignment horizontal="left" vertical="top" wrapText="1"/>
    </xf>
    <xf numFmtId="0" fontId="0" fillId="0" borderId="3" xfId="0" applyBorder="1" applyAlignment="1" applyProtection="1">
      <alignment horizontal="left" vertical="top" wrapText="1"/>
      <protection locked="0"/>
    </xf>
    <xf numFmtId="0" fontId="1" fillId="12" borderId="3" xfId="0" applyFont="1" applyFill="1" applyBorder="1" applyAlignment="1">
      <alignment horizontal="left" vertical="top" wrapText="1"/>
    </xf>
    <xf numFmtId="0" fontId="3" fillId="4" borderId="3" xfId="0" applyFont="1" applyFill="1" applyBorder="1" applyAlignment="1">
      <alignment horizontal="left" vertical="top" wrapText="1"/>
    </xf>
    <xf numFmtId="0" fontId="0" fillId="0" borderId="1" xfId="0" applyBorder="1" applyAlignment="1" applyProtection="1">
      <alignment horizontal="left" vertical="top" wrapText="1"/>
      <protection locked="0"/>
    </xf>
    <xf numFmtId="0" fontId="9" fillId="0" borderId="0" xfId="0" applyFont="1" applyAlignment="1">
      <alignment horizontal="left" vertical="top" wrapText="1"/>
    </xf>
    <xf numFmtId="0" fontId="1" fillId="0" borderId="3" xfId="0" applyFont="1" applyBorder="1" applyAlignment="1" applyProtection="1">
      <alignment horizontal="left" vertical="top" wrapText="1"/>
      <protection locked="0"/>
    </xf>
    <xf numFmtId="0" fontId="16" fillId="4" borderId="3" xfId="0" applyFont="1" applyFill="1" applyBorder="1" applyAlignment="1">
      <alignment horizontal="left" vertical="top" wrapText="1"/>
    </xf>
    <xf numFmtId="0" fontId="33" fillId="0" borderId="9" xfId="0" applyFont="1" applyBorder="1" applyAlignment="1">
      <alignment horizontal="left" vertical="top" wrapText="1"/>
    </xf>
    <xf numFmtId="0" fontId="33" fillId="0" borderId="10" xfId="0" applyFont="1" applyBorder="1" applyAlignment="1">
      <alignment horizontal="left" vertical="top" wrapText="1"/>
    </xf>
    <xf numFmtId="0" fontId="1" fillId="0" borderId="0" xfId="0" applyFont="1" applyAlignment="1">
      <alignment horizontal="left" vertical="top" wrapText="1"/>
    </xf>
    <xf numFmtId="0" fontId="1" fillId="0" borderId="3" xfId="1" applyFont="1" applyBorder="1" applyAlignment="1">
      <alignment horizontal="left" vertical="top" wrapText="1"/>
    </xf>
    <xf numFmtId="0" fontId="13" fillId="0" borderId="3" xfId="0" applyFont="1" applyBorder="1" applyAlignment="1">
      <alignment horizontal="left" vertical="top" wrapText="1"/>
    </xf>
    <xf numFmtId="0" fontId="16" fillId="0" borderId="0" xfId="0" applyFont="1" applyAlignment="1">
      <alignment horizontal="left" vertical="top" wrapText="1"/>
    </xf>
    <xf numFmtId="0" fontId="49" fillId="0" borderId="0" xfId="0" applyFont="1" applyAlignment="1">
      <alignment horizontal="left" vertical="center" wrapText="1"/>
    </xf>
    <xf numFmtId="0" fontId="3" fillId="0" borderId="0" xfId="0" applyFont="1" applyAlignment="1">
      <alignment horizontal="left" vertical="center" wrapText="1"/>
    </xf>
    <xf numFmtId="0" fontId="50" fillId="0" borderId="0" xfId="0" applyFont="1" applyAlignment="1">
      <alignment horizontal="left" vertical="top" wrapText="1"/>
    </xf>
    <xf numFmtId="0" fontId="2" fillId="0" borderId="0" xfId="0" applyFont="1" applyAlignment="1">
      <alignment horizontal="left" vertical="top" wrapText="1"/>
    </xf>
    <xf numFmtId="0" fontId="10" fillId="17" borderId="3" xfId="0" applyFont="1" applyFill="1" applyBorder="1" applyAlignment="1">
      <alignment horizontal="left" vertical="top"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left" vertical="top" wrapText="1"/>
    </xf>
    <xf numFmtId="9" fontId="0" fillId="0" borderId="3" xfId="2" applyFont="1" applyBorder="1" applyAlignment="1">
      <alignment horizontal="center" vertical="top"/>
    </xf>
    <xf numFmtId="0" fontId="8" fillId="0" borderId="3" xfId="0" applyFont="1" applyBorder="1" applyAlignment="1">
      <alignment horizontal="left" vertical="top"/>
    </xf>
    <xf numFmtId="0" fontId="56" fillId="0" borderId="3" xfId="0" applyFont="1" applyBorder="1" applyAlignment="1">
      <alignment horizontal="center" vertical="top" wrapText="1"/>
    </xf>
    <xf numFmtId="0" fontId="0" fillId="0" borderId="0" xfId="0" applyAlignment="1">
      <alignment horizontal="center" vertical="top"/>
    </xf>
    <xf numFmtId="9" fontId="9" fillId="4" borderId="3" xfId="2" applyFont="1" applyFill="1" applyBorder="1" applyAlignment="1">
      <alignment horizontal="center" vertical="center" wrapText="1"/>
    </xf>
    <xf numFmtId="0" fontId="0" fillId="0" borderId="0" xfId="0" applyAlignment="1">
      <alignment horizontal="center" vertical="center"/>
    </xf>
    <xf numFmtId="9" fontId="9" fillId="8" borderId="3" xfId="2" applyFont="1" applyFill="1" applyBorder="1" applyAlignment="1">
      <alignment horizontal="center" vertical="top" wrapText="1"/>
    </xf>
    <xf numFmtId="9" fontId="58" fillId="3" borderId="3" xfId="2" applyFont="1" applyFill="1" applyBorder="1" applyAlignment="1">
      <alignment horizontal="left" vertical="center" wrapText="1"/>
    </xf>
    <xf numFmtId="9" fontId="9" fillId="4" borderId="3" xfId="2" applyFont="1" applyFill="1" applyBorder="1" applyAlignment="1">
      <alignment horizontal="center" vertical="top" wrapText="1"/>
    </xf>
    <xf numFmtId="9" fontId="59" fillId="3" borderId="3" xfId="2" applyFont="1" applyFill="1" applyBorder="1" applyAlignment="1">
      <alignment horizontal="left" vertical="center" wrapText="1"/>
    </xf>
    <xf numFmtId="9" fontId="9" fillId="6" borderId="3" xfId="2" applyFont="1" applyFill="1" applyBorder="1" applyAlignment="1">
      <alignment horizontal="center" vertical="top" wrapText="1"/>
    </xf>
    <xf numFmtId="9" fontId="58" fillId="3" borderId="3" xfId="2" applyFont="1" applyFill="1" applyBorder="1" applyAlignment="1">
      <alignment horizontal="left" vertical="top" wrapText="1"/>
    </xf>
    <xf numFmtId="0" fontId="0" fillId="0" borderId="0" xfId="0" applyAlignment="1">
      <alignment horizontal="left" vertical="top"/>
    </xf>
    <xf numFmtId="9" fontId="59" fillId="3" borderId="3" xfId="2" applyFont="1" applyFill="1" applyBorder="1" applyAlignment="1">
      <alignment horizontal="left" vertical="top" wrapText="1"/>
    </xf>
    <xf numFmtId="9" fontId="59" fillId="7" borderId="3" xfId="2" applyFont="1" applyFill="1" applyBorder="1" applyAlignment="1">
      <alignment horizontal="left" vertical="top" wrapText="1"/>
    </xf>
    <xf numFmtId="9" fontId="60" fillId="7" borderId="3" xfId="2" applyFont="1" applyFill="1" applyBorder="1" applyAlignment="1">
      <alignment horizontal="left" vertical="top" wrapText="1"/>
    </xf>
    <xf numFmtId="9" fontId="58" fillId="11" borderId="3" xfId="2" applyFont="1" applyFill="1" applyBorder="1" applyAlignment="1">
      <alignment horizontal="left" vertical="top" wrapText="1"/>
    </xf>
    <xf numFmtId="9" fontId="58" fillId="11" borderId="3" xfId="2" applyFont="1" applyFill="1" applyBorder="1" applyAlignment="1">
      <alignment horizontal="left" vertical="center" wrapText="1"/>
    </xf>
    <xf numFmtId="0" fontId="36" fillId="0" borderId="9" xfId="0" applyFont="1" applyBorder="1"/>
    <xf numFmtId="0" fontId="36" fillId="0" borderId="10" xfId="0" applyFont="1" applyBorder="1"/>
    <xf numFmtId="9" fontId="9" fillId="5" borderId="1" xfId="2" applyFont="1" applyFill="1" applyBorder="1" applyAlignment="1">
      <alignment horizontal="center" vertical="center" wrapText="1"/>
    </xf>
    <xf numFmtId="9" fontId="9" fillId="5" borderId="2" xfId="2" applyFont="1" applyFill="1" applyBorder="1" applyAlignment="1">
      <alignment horizontal="center" vertical="center" wrapText="1"/>
    </xf>
    <xf numFmtId="9" fontId="9" fillId="5" borderId="13" xfId="2" applyFont="1" applyFill="1" applyBorder="1" applyAlignment="1">
      <alignment horizontal="center" vertical="center" wrapText="1"/>
    </xf>
    <xf numFmtId="9" fontId="58" fillId="0" borderId="3" xfId="2" applyFont="1" applyBorder="1" applyAlignment="1">
      <alignment horizontal="center" vertical="top"/>
    </xf>
    <xf numFmtId="0" fontId="54" fillId="14" borderId="3" xfId="0" applyFont="1" applyFill="1" applyBorder="1" applyAlignment="1">
      <alignment horizontal="center" vertical="top"/>
    </xf>
    <xf numFmtId="9" fontId="9" fillId="5" borderId="1" xfId="2" applyFont="1" applyFill="1" applyBorder="1" applyAlignment="1">
      <alignment horizontal="center" vertical="top" wrapText="1"/>
    </xf>
    <xf numFmtId="9" fontId="9" fillId="5" borderId="2" xfId="2" applyFont="1" applyFill="1" applyBorder="1" applyAlignment="1">
      <alignment horizontal="center" vertical="top" wrapText="1"/>
    </xf>
    <xf numFmtId="9" fontId="9" fillId="5" borderId="13" xfId="2" applyFont="1" applyFill="1" applyBorder="1" applyAlignment="1">
      <alignment horizontal="center" vertical="top" wrapText="1"/>
    </xf>
    <xf numFmtId="9" fontId="59" fillId="0" borderId="3" xfId="2" applyFont="1" applyBorder="1" applyAlignment="1">
      <alignment horizontal="center"/>
    </xf>
    <xf numFmtId="0" fontId="57" fillId="0" borderId="3" xfId="0" applyFont="1" applyBorder="1" applyAlignment="1">
      <alignment horizontal="left" vertical="top" wrapText="1"/>
    </xf>
    <xf numFmtId="0" fontId="4" fillId="3" borderId="3" xfId="0" applyFont="1" applyFill="1" applyBorder="1" applyAlignment="1">
      <alignment horizontal="center" vertical="center" wrapText="1"/>
    </xf>
    <xf numFmtId="0" fontId="54" fillId="15" borderId="3" xfId="0" applyFont="1" applyFill="1" applyBorder="1" applyAlignment="1">
      <alignment horizontal="center" vertical="top"/>
    </xf>
    <xf numFmtId="9" fontId="55" fillId="0" borderId="3" xfId="0" applyNumberFormat="1" applyFont="1" applyBorder="1" applyAlignment="1">
      <alignment horizontal="center" vertical="center" wrapText="1"/>
    </xf>
    <xf numFmtId="0" fontId="55" fillId="0" borderId="3" xfId="0" applyFont="1" applyBorder="1" applyAlignment="1">
      <alignment horizontal="center" vertical="center" wrapText="1"/>
    </xf>
    <xf numFmtId="0" fontId="54" fillId="4" borderId="3" xfId="0" applyFont="1" applyFill="1" applyBorder="1" applyAlignment="1">
      <alignment horizontal="center" vertical="top" wrapText="1"/>
    </xf>
    <xf numFmtId="9" fontId="9" fillId="4" borderId="3" xfId="2" applyFont="1" applyFill="1" applyBorder="1" applyAlignment="1">
      <alignment horizontal="center" vertical="center"/>
    </xf>
    <xf numFmtId="0" fontId="4" fillId="0" borderId="3" xfId="0" applyFont="1" applyBorder="1" applyAlignment="1">
      <alignment horizontal="center" vertical="top" wrapText="1"/>
    </xf>
    <xf numFmtId="0" fontId="53" fillId="13" borderId="1" xfId="0" applyFont="1" applyFill="1" applyBorder="1" applyAlignment="1">
      <alignment horizontal="center" vertical="top" wrapText="1"/>
    </xf>
    <xf numFmtId="0" fontId="53" fillId="13" borderId="2" xfId="0" applyFont="1" applyFill="1" applyBorder="1" applyAlignment="1">
      <alignment horizontal="center" vertical="top" wrapText="1"/>
    </xf>
    <xf numFmtId="0" fontId="53" fillId="13" borderId="13" xfId="0" applyFont="1" applyFill="1" applyBorder="1" applyAlignment="1">
      <alignment horizontal="center" vertical="top" wrapText="1"/>
    </xf>
    <xf numFmtId="0" fontId="1" fillId="16" borderId="3" xfId="0" applyFont="1" applyFill="1" applyBorder="1" applyAlignment="1">
      <alignment horizontal="center" vertical="top" wrapText="1"/>
    </xf>
    <xf numFmtId="0" fontId="57" fillId="0" borderId="3" xfId="0" applyFont="1" applyBorder="1" applyAlignment="1">
      <alignment horizontal="center" vertical="top" wrapText="1"/>
    </xf>
    <xf numFmtId="0" fontId="4" fillId="0" borderId="1" xfId="0" applyFont="1" applyBorder="1" applyAlignment="1">
      <alignment horizontal="center" vertical="top"/>
    </xf>
    <xf numFmtId="0" fontId="4" fillId="0" borderId="2" xfId="0" applyFont="1" applyBorder="1" applyAlignment="1">
      <alignment horizontal="center" vertical="top"/>
    </xf>
    <xf numFmtId="0" fontId="0" fillId="0" borderId="12" xfId="0" applyBorder="1" applyAlignment="1">
      <alignment horizontal="center" vertical="top" wrapText="1"/>
    </xf>
    <xf numFmtId="0" fontId="0" fillId="0" borderId="12" xfId="0" applyBorder="1" applyAlignment="1">
      <alignment horizontal="center" vertical="top"/>
    </xf>
    <xf numFmtId="0" fontId="13" fillId="11" borderId="1" xfId="0" applyFont="1" applyFill="1" applyBorder="1" applyAlignment="1">
      <alignment horizontal="center" vertical="top" wrapText="1"/>
    </xf>
    <xf numFmtId="0" fontId="13" fillId="11" borderId="2" xfId="0" applyFont="1" applyFill="1" applyBorder="1" applyAlignment="1">
      <alignment horizontal="center" vertical="top" wrapText="1"/>
    </xf>
    <xf numFmtId="0" fontId="13" fillId="11" borderId="13" xfId="0" applyFont="1" applyFill="1" applyBorder="1" applyAlignment="1">
      <alignment horizontal="center" vertical="top" wrapText="1"/>
    </xf>
    <xf numFmtId="0" fontId="13" fillId="3" borderId="1" xfId="0" applyFont="1" applyFill="1" applyBorder="1" applyAlignment="1">
      <alignment horizontal="center" vertical="top" wrapText="1"/>
    </xf>
    <xf numFmtId="0" fontId="13" fillId="3" borderId="2" xfId="0" applyFont="1" applyFill="1" applyBorder="1" applyAlignment="1">
      <alignment horizontal="center" vertical="top" wrapText="1"/>
    </xf>
    <xf numFmtId="0" fontId="13" fillId="3" borderId="13" xfId="0" applyFont="1" applyFill="1" applyBorder="1" applyAlignment="1">
      <alignment horizontal="center" vertical="top" wrapText="1"/>
    </xf>
    <xf numFmtId="0" fontId="34" fillId="3" borderId="1" xfId="0" applyFont="1" applyFill="1" applyBorder="1" applyAlignment="1">
      <alignment horizontal="center" vertical="top" wrapText="1"/>
    </xf>
    <xf numFmtId="0" fontId="34" fillId="3" borderId="2" xfId="0" applyFont="1" applyFill="1" applyBorder="1" applyAlignment="1">
      <alignment horizontal="center" vertical="top" wrapText="1"/>
    </xf>
    <xf numFmtId="0" fontId="34" fillId="3" borderId="13" xfId="0" applyFont="1" applyFill="1" applyBorder="1" applyAlignment="1">
      <alignment horizontal="center" vertical="top" wrapText="1"/>
    </xf>
    <xf numFmtId="0" fontId="13" fillId="3" borderId="3" xfId="0" applyFont="1" applyFill="1" applyBorder="1" applyAlignment="1">
      <alignment horizontal="center" vertical="top" wrapText="1"/>
    </xf>
    <xf numFmtId="0" fontId="34" fillId="3" borderId="3" xfId="0" applyFont="1" applyFill="1" applyBorder="1" applyAlignment="1">
      <alignment horizontal="center" vertical="top" wrapText="1"/>
    </xf>
    <xf numFmtId="0" fontId="7" fillId="7" borderId="3" xfId="0" applyFont="1" applyFill="1" applyBorder="1" applyAlignment="1">
      <alignment horizontal="center" vertical="top" wrapText="1"/>
    </xf>
    <xf numFmtId="0" fontId="13" fillId="11" borderId="3" xfId="0" applyFont="1" applyFill="1" applyBorder="1" applyAlignment="1">
      <alignment horizontal="center" vertical="top" wrapText="1"/>
    </xf>
    <xf numFmtId="0" fontId="11" fillId="0" borderId="3" xfId="0" applyFont="1" applyBorder="1" applyAlignment="1">
      <alignment horizontal="center" vertical="top" wrapText="1"/>
    </xf>
    <xf numFmtId="0" fontId="51" fillId="7" borderId="3" xfId="0" applyFont="1" applyFill="1" applyBorder="1" applyAlignment="1">
      <alignment horizontal="center" vertical="top" wrapText="1"/>
    </xf>
    <xf numFmtId="0" fontId="48" fillId="7" borderId="3" xfId="0" applyFont="1" applyFill="1" applyBorder="1" applyAlignment="1">
      <alignment horizontal="center" vertical="top" wrapText="1"/>
    </xf>
    <xf numFmtId="0" fontId="1" fillId="0" borderId="3" xfId="0" applyFont="1" applyBorder="1" applyAlignment="1">
      <alignment horizontal="center" vertical="top" wrapText="1"/>
    </xf>
    <xf numFmtId="0" fontId="10" fillId="5" borderId="1" xfId="0" applyFont="1" applyFill="1" applyBorder="1" applyAlignment="1">
      <alignment horizontal="center" vertical="top" wrapText="1"/>
    </xf>
    <xf numFmtId="0" fontId="10" fillId="5" borderId="2" xfId="0" applyFont="1" applyFill="1" applyBorder="1" applyAlignment="1">
      <alignment horizontal="center" vertical="top" wrapText="1"/>
    </xf>
    <xf numFmtId="0" fontId="10" fillId="5" borderId="13" xfId="0" applyFont="1" applyFill="1" applyBorder="1" applyAlignment="1">
      <alignment horizontal="center" vertical="top" wrapText="1"/>
    </xf>
    <xf numFmtId="0" fontId="10" fillId="5" borderId="3" xfId="0" applyFont="1" applyFill="1" applyBorder="1" applyAlignment="1">
      <alignment horizontal="center" vertical="top" wrapText="1"/>
    </xf>
    <xf numFmtId="0" fontId="13" fillId="3" borderId="3" xfId="0" applyFont="1" applyFill="1" applyBorder="1" applyAlignment="1">
      <alignment horizontal="left" vertical="top" wrapText="1"/>
    </xf>
    <xf numFmtId="0" fontId="9" fillId="5" borderId="3" xfId="0" applyFont="1" applyFill="1" applyBorder="1" applyAlignment="1">
      <alignment horizontal="center" vertical="top" wrapText="1"/>
    </xf>
    <xf numFmtId="0" fontId="1" fillId="0" borderId="3" xfId="0" applyFont="1" applyBorder="1" applyAlignment="1">
      <alignment horizontal="left" vertical="top" wrapText="1"/>
    </xf>
    <xf numFmtId="0" fontId="8" fillId="3" borderId="3" xfId="0" applyFont="1" applyFill="1" applyBorder="1" applyAlignment="1">
      <alignment horizontal="center" vertical="top" wrapText="1"/>
    </xf>
    <xf numFmtId="0" fontId="7" fillId="3" borderId="3" xfId="0" applyFont="1" applyFill="1" applyBorder="1" applyAlignment="1">
      <alignment horizontal="center" vertical="top" wrapText="1"/>
    </xf>
    <xf numFmtId="0" fontId="52" fillId="13" borderId="1" xfId="0" applyFont="1" applyFill="1" applyBorder="1" applyAlignment="1">
      <alignment horizontal="center" vertical="center" wrapText="1"/>
    </xf>
    <xf numFmtId="0" fontId="52" fillId="13" borderId="2" xfId="0" applyFont="1" applyFill="1" applyBorder="1" applyAlignment="1">
      <alignment horizontal="center" vertical="center" wrapText="1"/>
    </xf>
    <xf numFmtId="0" fontId="52" fillId="13" borderId="13" xfId="0" applyFont="1" applyFill="1" applyBorder="1" applyAlignment="1">
      <alignment horizontal="center" vertical="center" wrapText="1"/>
    </xf>
    <xf numFmtId="0" fontId="0" fillId="0" borderId="3" xfId="0" applyBorder="1" applyAlignment="1">
      <alignment vertical="top"/>
    </xf>
    <xf numFmtId="0" fontId="52" fillId="16" borderId="3" xfId="0" applyFont="1" applyFill="1" applyBorder="1" applyAlignment="1">
      <alignment horizontal="center" vertical="center" wrapText="1"/>
    </xf>
    <xf numFmtId="0" fontId="13" fillId="2" borderId="3" xfId="0" applyFont="1" applyFill="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horizontal="center" vertical="top" wrapText="1"/>
    </xf>
  </cellXfs>
  <cellStyles count="3">
    <cellStyle name="Normal" xfId="0" builtinId="0"/>
    <cellStyle name="Normal 2" xfId="1" xr:uid="{9F788BF3-B7F1-4B9D-8C7A-0C8002EF46BA}"/>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5118-ED22-4E1D-A99E-9F7870436965}">
  <sheetPr>
    <pageSetUpPr fitToPage="1"/>
  </sheetPr>
  <dimension ref="A1:F93"/>
  <sheetViews>
    <sheetView tabSelected="1" zoomScale="70" zoomScaleNormal="70" workbookViewId="0">
      <selection activeCell="B47" sqref="B47"/>
    </sheetView>
  </sheetViews>
  <sheetFormatPr defaultColWidth="8.7109375" defaultRowHeight="23.45" customHeight="1"/>
  <cols>
    <col min="1" max="1" width="29.42578125" style="112" customWidth="1"/>
    <col min="2" max="2" width="109.5703125" style="134" customWidth="1"/>
    <col min="3" max="3" width="39.28515625" style="12" customWidth="1"/>
    <col min="4" max="4" width="52.28515625" style="12" customWidth="1"/>
    <col min="5" max="16384" width="8.7109375" style="12"/>
  </cols>
  <sheetData>
    <row r="1" spans="1:4" ht="37.5" customHeight="1">
      <c r="A1" s="183" t="s">
        <v>1633</v>
      </c>
      <c r="B1" s="184"/>
      <c r="C1" s="185"/>
      <c r="D1" s="223" t="s">
        <v>1635</v>
      </c>
    </row>
    <row r="2" spans="1:4" ht="23.45" customHeight="1">
      <c r="A2" s="186"/>
      <c r="B2" s="186"/>
      <c r="C2" s="186"/>
      <c r="D2" s="186"/>
    </row>
    <row r="3" spans="1:4" ht="93.6" customHeight="1">
      <c r="A3" s="143" t="s">
        <v>0</v>
      </c>
      <c r="B3" s="143"/>
      <c r="C3" s="144" t="s">
        <v>1</v>
      </c>
      <c r="D3" s="144"/>
    </row>
    <row r="4" spans="1:4" ht="84.95" customHeight="1">
      <c r="A4" s="143" t="s">
        <v>2</v>
      </c>
      <c r="B4" s="143"/>
      <c r="C4" s="144" t="s">
        <v>1632</v>
      </c>
      <c r="D4" s="221"/>
    </row>
    <row r="5" spans="1:4" ht="76.5" customHeight="1">
      <c r="A5" s="143" t="s">
        <v>4</v>
      </c>
      <c r="B5" s="144" t="s">
        <v>1631</v>
      </c>
      <c r="C5" s="144" t="s">
        <v>3</v>
      </c>
      <c r="D5" s="144"/>
    </row>
    <row r="6" spans="1:4" ht="42" customHeight="1">
      <c r="A6" s="176" t="s">
        <v>5</v>
      </c>
      <c r="B6" s="176"/>
      <c r="C6" s="176"/>
      <c r="D6" s="176"/>
    </row>
    <row r="7" spans="1:4" ht="23.45" customHeight="1">
      <c r="A7" s="177" t="s">
        <v>6</v>
      </c>
      <c r="B7" s="177"/>
      <c r="C7" s="170" t="s">
        <v>7</v>
      </c>
      <c r="D7" s="170"/>
    </row>
    <row r="8" spans="1:4" ht="39.950000000000003" customHeight="1">
      <c r="A8" s="178">
        <f>'IPHL Assessment Sheet'!E619</f>
        <v>0.5</v>
      </c>
      <c r="B8" s="179"/>
      <c r="C8" s="145" t="s">
        <v>8</v>
      </c>
      <c r="D8" s="146">
        <f>'IPHL Assessment Sheet'!J4</f>
        <v>0.5</v>
      </c>
    </row>
    <row r="9" spans="1:4" ht="39.950000000000003" customHeight="1">
      <c r="A9" s="179"/>
      <c r="B9" s="179"/>
      <c r="C9" s="145" t="s">
        <v>9</v>
      </c>
      <c r="D9" s="146">
        <f>'IPHL Assessment Sheet'!J34</f>
        <v>0.5</v>
      </c>
    </row>
    <row r="10" spans="1:4" ht="39.950000000000003" customHeight="1">
      <c r="A10" s="179"/>
      <c r="B10" s="179"/>
      <c r="C10" s="145" t="s">
        <v>10</v>
      </c>
      <c r="D10" s="146">
        <f>'IPHL Assessment Sheet'!J73</f>
        <v>0.5</v>
      </c>
    </row>
    <row r="11" spans="1:4" ht="39.950000000000003" customHeight="1">
      <c r="A11" s="179"/>
      <c r="B11" s="179"/>
      <c r="C11" s="147" t="s">
        <v>11</v>
      </c>
      <c r="D11" s="146">
        <f>'IPHL Assessment Sheet'!J166</f>
        <v>0.5</v>
      </c>
    </row>
    <row r="12" spans="1:4" ht="39.950000000000003" customHeight="1">
      <c r="A12" s="179"/>
      <c r="B12" s="179"/>
      <c r="C12" s="147" t="s">
        <v>12</v>
      </c>
      <c r="D12" s="146">
        <f>'IPHL Assessment Sheet'!J277</f>
        <v>0.5</v>
      </c>
    </row>
    <row r="13" spans="1:4" ht="39.950000000000003" customHeight="1">
      <c r="A13" s="179"/>
      <c r="B13" s="179"/>
      <c r="C13" s="147" t="s">
        <v>13</v>
      </c>
      <c r="D13" s="146">
        <f>'IPHL Assessment Sheet'!J397</f>
        <v>0.5</v>
      </c>
    </row>
    <row r="14" spans="1:4" ht="39.950000000000003" customHeight="1">
      <c r="A14" s="179"/>
      <c r="B14" s="179"/>
      <c r="C14" s="147" t="s">
        <v>14</v>
      </c>
      <c r="D14" s="146">
        <f>'IPHL Assessment Sheet'!J471</f>
        <v>0.5</v>
      </c>
    </row>
    <row r="15" spans="1:4" ht="39.950000000000003" customHeight="1">
      <c r="A15" s="179"/>
      <c r="B15" s="179"/>
      <c r="C15" s="147" t="s">
        <v>15</v>
      </c>
      <c r="D15" s="146">
        <f>'IPHL Assessment Sheet'!J568</f>
        <v>0.5</v>
      </c>
    </row>
    <row r="16" spans="1:4" ht="23.45" customHeight="1">
      <c r="A16" s="180" t="s">
        <v>16</v>
      </c>
      <c r="B16" s="180"/>
      <c r="C16" s="180"/>
      <c r="D16" s="180"/>
    </row>
    <row r="17" spans="1:4" ht="39.950000000000003" customHeight="1">
      <c r="A17" s="148">
        <v>1</v>
      </c>
      <c r="B17" s="187"/>
      <c r="C17" s="187"/>
      <c r="D17" s="187"/>
    </row>
    <row r="18" spans="1:4" ht="39.950000000000003" customHeight="1">
      <c r="A18" s="148">
        <v>2</v>
      </c>
      <c r="B18" s="175"/>
      <c r="C18" s="175"/>
      <c r="D18" s="175"/>
    </row>
    <row r="19" spans="1:4" ht="39.950000000000003" customHeight="1">
      <c r="A19" s="148">
        <v>3</v>
      </c>
      <c r="B19" s="175"/>
      <c r="C19" s="175"/>
      <c r="D19" s="175"/>
    </row>
    <row r="20" spans="1:4" ht="39.950000000000003" customHeight="1">
      <c r="A20" s="148">
        <v>4</v>
      </c>
      <c r="B20" s="175"/>
      <c r="C20" s="175"/>
      <c r="D20" s="175"/>
    </row>
    <row r="21" spans="1:4" ht="39.950000000000003" customHeight="1">
      <c r="A21" s="148">
        <v>5</v>
      </c>
      <c r="B21" s="175"/>
      <c r="C21" s="175"/>
      <c r="D21" s="175"/>
    </row>
    <row r="22" spans="1:4" ht="23.45" customHeight="1">
      <c r="A22" s="180" t="s">
        <v>1628</v>
      </c>
      <c r="B22" s="180"/>
      <c r="C22" s="180"/>
      <c r="D22" s="180"/>
    </row>
    <row r="23" spans="1:4" ht="39.950000000000003" customHeight="1">
      <c r="A23" s="148">
        <v>1</v>
      </c>
      <c r="B23" s="175"/>
      <c r="C23" s="175"/>
      <c r="D23" s="175"/>
    </row>
    <row r="24" spans="1:4" ht="39.950000000000003" customHeight="1">
      <c r="A24" s="148">
        <v>2</v>
      </c>
      <c r="B24" s="175"/>
      <c r="C24" s="175"/>
      <c r="D24" s="175"/>
    </row>
    <row r="25" spans="1:4" ht="39.950000000000003" customHeight="1">
      <c r="A25" s="148">
        <v>3</v>
      </c>
      <c r="B25" s="175"/>
      <c r="C25" s="175"/>
      <c r="D25" s="175"/>
    </row>
    <row r="26" spans="1:4" ht="39.950000000000003" customHeight="1">
      <c r="A26" s="148">
        <v>4</v>
      </c>
      <c r="B26" s="175"/>
      <c r="C26" s="175"/>
      <c r="D26" s="175"/>
    </row>
    <row r="27" spans="1:4" ht="39.950000000000003" customHeight="1">
      <c r="A27" s="148">
        <v>5</v>
      </c>
      <c r="B27" s="175"/>
      <c r="C27" s="175"/>
      <c r="D27" s="175"/>
    </row>
    <row r="28" spans="1:4" ht="23.45" customHeight="1">
      <c r="A28" s="180" t="s">
        <v>17</v>
      </c>
      <c r="B28" s="180"/>
      <c r="C28" s="180"/>
      <c r="D28" s="180"/>
    </row>
    <row r="29" spans="1:4" ht="39.950000000000003" customHeight="1">
      <c r="A29" s="148">
        <v>1</v>
      </c>
      <c r="B29" s="175"/>
      <c r="C29" s="175"/>
      <c r="D29" s="175"/>
    </row>
    <row r="30" spans="1:4" ht="39.950000000000003" customHeight="1">
      <c r="A30" s="148">
        <v>2</v>
      </c>
      <c r="B30" s="175"/>
      <c r="C30" s="175"/>
      <c r="D30" s="175"/>
    </row>
    <row r="31" spans="1:4" ht="39.950000000000003" customHeight="1">
      <c r="A31" s="148">
        <v>3</v>
      </c>
      <c r="B31" s="175"/>
      <c r="C31" s="175"/>
      <c r="D31" s="175"/>
    </row>
    <row r="32" spans="1:4" ht="39.950000000000003" customHeight="1">
      <c r="A32" s="148">
        <v>4</v>
      </c>
      <c r="B32" s="175"/>
      <c r="C32" s="175"/>
      <c r="D32" s="175"/>
    </row>
    <row r="33" spans="1:4" ht="39.950000000000003" customHeight="1">
      <c r="A33" s="148">
        <v>5</v>
      </c>
      <c r="B33" s="175"/>
      <c r="C33" s="175"/>
      <c r="D33" s="175"/>
    </row>
    <row r="34" spans="1:4" s="149" customFormat="1" ht="26.25">
      <c r="A34" s="182" t="s">
        <v>1634</v>
      </c>
      <c r="B34" s="182"/>
      <c r="C34" s="182"/>
      <c r="D34" s="182"/>
    </row>
    <row r="35" spans="1:4" s="151" customFormat="1" ht="18.75">
      <c r="A35" s="150" t="s">
        <v>19</v>
      </c>
      <c r="B35" s="150" t="s">
        <v>1627</v>
      </c>
      <c r="C35" s="181" t="s">
        <v>20</v>
      </c>
      <c r="D35" s="181"/>
    </row>
    <row r="36" spans="1:4" ht="22.5" customHeight="1">
      <c r="A36" s="166" t="s">
        <v>21</v>
      </c>
      <c r="B36" s="167"/>
      <c r="C36" s="167"/>
      <c r="D36" s="168"/>
    </row>
    <row r="37" spans="1:4" ht="18.75">
      <c r="A37" s="152" t="s">
        <v>22</v>
      </c>
      <c r="B37" s="153" t="s">
        <v>23</v>
      </c>
      <c r="C37" s="169">
        <f>'IPHL Assessment Sheet'!J5</f>
        <v>0.5</v>
      </c>
      <c r="D37" s="169"/>
    </row>
    <row r="38" spans="1:4" ht="18.75">
      <c r="A38" s="154" t="s">
        <v>24</v>
      </c>
      <c r="B38" s="155" t="s">
        <v>25</v>
      </c>
      <c r="C38" s="169">
        <f>'IPHL Assessment Sheet'!J30</f>
        <v>0.5</v>
      </c>
      <c r="D38" s="169"/>
    </row>
    <row r="39" spans="1:4" ht="22.5" customHeight="1">
      <c r="A39" s="166" t="s">
        <v>26</v>
      </c>
      <c r="B39" s="167"/>
      <c r="C39" s="167"/>
      <c r="D39" s="168"/>
    </row>
    <row r="40" spans="1:4" ht="18.75">
      <c r="A40" s="154" t="s">
        <v>27</v>
      </c>
      <c r="B40" s="153" t="s">
        <v>28</v>
      </c>
      <c r="C40" s="169">
        <f>'IPHL Assessment Sheet'!J35</f>
        <v>0.5</v>
      </c>
      <c r="D40" s="169"/>
    </row>
    <row r="41" spans="1:4" ht="18.75">
      <c r="A41" s="154" t="s">
        <v>29</v>
      </c>
      <c r="B41" s="153" t="s">
        <v>30</v>
      </c>
      <c r="C41" s="169">
        <f>'IPHL Assessment Sheet'!J54</f>
        <v>0.5</v>
      </c>
      <c r="D41" s="169"/>
    </row>
    <row r="42" spans="1:4" ht="37.5">
      <c r="A42" s="156" t="s">
        <v>31</v>
      </c>
      <c r="B42" s="153" t="s">
        <v>32</v>
      </c>
      <c r="C42" s="169">
        <f>'IPHL Assessment Sheet'!J64</f>
        <v>0.5</v>
      </c>
      <c r="D42" s="169"/>
    </row>
    <row r="43" spans="1:4" ht="22.5" customHeight="1">
      <c r="A43" s="166" t="s">
        <v>33</v>
      </c>
      <c r="B43" s="167"/>
      <c r="C43" s="167"/>
      <c r="D43" s="168"/>
    </row>
    <row r="44" spans="1:4" ht="37.5">
      <c r="A44" s="154" t="s">
        <v>34</v>
      </c>
      <c r="B44" s="155" t="s">
        <v>35</v>
      </c>
      <c r="C44" s="169">
        <f>'IPHL Assessment Sheet'!J74</f>
        <v>0.5</v>
      </c>
      <c r="D44" s="169"/>
    </row>
    <row r="45" spans="1:4" ht="18.75">
      <c r="A45" s="154" t="s">
        <v>36</v>
      </c>
      <c r="B45" s="153" t="s">
        <v>37</v>
      </c>
      <c r="C45" s="169">
        <f>'IPHL Assessment Sheet'!J92</f>
        <v>0.5</v>
      </c>
      <c r="D45" s="169"/>
    </row>
    <row r="46" spans="1:4" ht="18.75">
      <c r="A46" s="154" t="s">
        <v>38</v>
      </c>
      <c r="B46" s="153" t="s">
        <v>39</v>
      </c>
      <c r="C46" s="169">
        <f>'IPHL Assessment Sheet'!J106</f>
        <v>0.5</v>
      </c>
      <c r="D46" s="169"/>
    </row>
    <row r="47" spans="1:4" ht="37.5">
      <c r="A47" s="154" t="s">
        <v>40</v>
      </c>
      <c r="B47" s="155" t="s">
        <v>41</v>
      </c>
      <c r="C47" s="169">
        <f>'IPHL Assessment Sheet'!J115</f>
        <v>0.5</v>
      </c>
      <c r="D47" s="169"/>
    </row>
    <row r="48" spans="1:4" ht="18.75">
      <c r="A48" s="154" t="s">
        <v>42</v>
      </c>
      <c r="B48" s="153" t="s">
        <v>43</v>
      </c>
      <c r="C48" s="169">
        <f>'IPHL Assessment Sheet'!J122</f>
        <v>0.5</v>
      </c>
      <c r="D48" s="169"/>
    </row>
    <row r="49" spans="1:4" ht="18.75">
      <c r="A49" s="154" t="s">
        <v>44</v>
      </c>
      <c r="B49" s="153" t="s">
        <v>45</v>
      </c>
      <c r="C49" s="169">
        <f>'IPHL Assessment Sheet'!J128</f>
        <v>0.5</v>
      </c>
      <c r="D49" s="169"/>
    </row>
    <row r="50" spans="1:4" ht="37.5">
      <c r="A50" s="154" t="s">
        <v>46</v>
      </c>
      <c r="B50" s="153" t="s">
        <v>47</v>
      </c>
      <c r="C50" s="169">
        <f>'IPHL Assessment Sheet'!J149</f>
        <v>0.5</v>
      </c>
      <c r="D50" s="169"/>
    </row>
    <row r="51" spans="1:4" ht="22.5" customHeight="1">
      <c r="A51" s="166" t="s">
        <v>48</v>
      </c>
      <c r="B51" s="167"/>
      <c r="C51" s="167"/>
      <c r="D51" s="168"/>
    </row>
    <row r="52" spans="1:4" ht="18.75">
      <c r="A52" s="154" t="s">
        <v>49</v>
      </c>
      <c r="B52" s="157" t="s">
        <v>50</v>
      </c>
      <c r="C52" s="169">
        <f>'IPHL Assessment Sheet'!J167</f>
        <v>0.5</v>
      </c>
      <c r="D52" s="169"/>
    </row>
    <row r="53" spans="1:4" s="158" customFormat="1" ht="37.5">
      <c r="A53" s="154" t="s">
        <v>51</v>
      </c>
      <c r="B53" s="157" t="s">
        <v>52</v>
      </c>
      <c r="C53" s="169">
        <f>'IPHL Assessment Sheet'!J186</f>
        <v>0.5</v>
      </c>
      <c r="D53" s="169"/>
    </row>
    <row r="54" spans="1:4" ht="18.75">
      <c r="A54" s="154" t="s">
        <v>53</v>
      </c>
      <c r="B54" s="157" t="s">
        <v>54</v>
      </c>
      <c r="C54" s="169">
        <f>'IPHL Assessment Sheet'!J200</f>
        <v>0.5</v>
      </c>
      <c r="D54" s="169"/>
    </row>
    <row r="55" spans="1:4" s="158" customFormat="1" ht="18.75">
      <c r="A55" s="154" t="s">
        <v>55</v>
      </c>
      <c r="B55" s="159" t="s">
        <v>56</v>
      </c>
      <c r="C55" s="169">
        <f>'IPHL Assessment Sheet'!J212</f>
        <v>0.5</v>
      </c>
      <c r="D55" s="169"/>
    </row>
    <row r="56" spans="1:4" ht="37.5">
      <c r="A56" s="154" t="s">
        <v>57</v>
      </c>
      <c r="B56" s="159" t="s">
        <v>58</v>
      </c>
      <c r="C56" s="169">
        <f>'IPHL Assessment Sheet'!J228</f>
        <v>0.5</v>
      </c>
      <c r="D56" s="169"/>
    </row>
    <row r="57" spans="1:4" ht="18.75">
      <c r="A57" s="154" t="s">
        <v>59</v>
      </c>
      <c r="B57" s="157" t="s">
        <v>60</v>
      </c>
      <c r="C57" s="169">
        <f>'IPHL Assessment Sheet'!J236</f>
        <v>0.5</v>
      </c>
      <c r="D57" s="169"/>
    </row>
    <row r="58" spans="1:4" ht="18.75">
      <c r="A58" s="154" t="s">
        <v>61</v>
      </c>
      <c r="B58" s="157" t="s">
        <v>62</v>
      </c>
      <c r="C58" s="169">
        <f>'IPHL Assessment Sheet'!J246</f>
        <v>0.5</v>
      </c>
      <c r="D58" s="169"/>
    </row>
    <row r="59" spans="1:4" ht="18.75">
      <c r="A59" s="154" t="s">
        <v>63</v>
      </c>
      <c r="B59" s="157" t="s">
        <v>64</v>
      </c>
      <c r="C59" s="169">
        <f>'IPHL Assessment Sheet'!J252</f>
        <v>0.5</v>
      </c>
      <c r="D59" s="169"/>
    </row>
    <row r="60" spans="1:4" ht="37.5">
      <c r="A60" s="154" t="s">
        <v>65</v>
      </c>
      <c r="B60" s="157" t="s">
        <v>66</v>
      </c>
      <c r="C60" s="169">
        <f>'IPHL Assessment Sheet'!J263</f>
        <v>0.5</v>
      </c>
      <c r="D60" s="169"/>
    </row>
    <row r="61" spans="1:4" ht="37.5">
      <c r="A61" s="154" t="s">
        <v>67</v>
      </c>
      <c r="B61" s="157" t="s">
        <v>68</v>
      </c>
      <c r="C61" s="169">
        <f>'IPHL Assessment Sheet'!J272</f>
        <v>0.5</v>
      </c>
      <c r="D61" s="169"/>
    </row>
    <row r="62" spans="1:4" ht="22.5" customHeight="1">
      <c r="A62" s="166" t="s">
        <v>69</v>
      </c>
      <c r="B62" s="167"/>
      <c r="C62" s="167"/>
      <c r="D62" s="168"/>
    </row>
    <row r="63" spans="1:4" ht="18.75">
      <c r="A63" s="154" t="s">
        <v>70</v>
      </c>
      <c r="B63" s="160" t="s">
        <v>71</v>
      </c>
      <c r="C63" s="169">
        <f>'IPHL Assessment Sheet'!J278</f>
        <v>0.5</v>
      </c>
      <c r="D63" s="169"/>
    </row>
    <row r="64" spans="1:4" ht="18.75">
      <c r="A64" s="154" t="s">
        <v>72</v>
      </c>
      <c r="B64" s="161" t="s">
        <v>73</v>
      </c>
      <c r="C64" s="169">
        <f>'IPHL Assessment Sheet'!J285</f>
        <v>0.5</v>
      </c>
      <c r="D64" s="169"/>
    </row>
    <row r="65" spans="1:6" ht="18.75">
      <c r="A65" s="154" t="s">
        <v>74</v>
      </c>
      <c r="B65" s="160" t="s">
        <v>75</v>
      </c>
      <c r="C65" s="169">
        <f>'IPHL Assessment Sheet'!J289</f>
        <v>0.5</v>
      </c>
      <c r="D65" s="169"/>
    </row>
    <row r="66" spans="1:6" ht="18.75">
      <c r="A66" s="154" t="s">
        <v>76</v>
      </c>
      <c r="B66" s="161" t="s">
        <v>77</v>
      </c>
      <c r="C66" s="169">
        <f>'IPHL Assessment Sheet'!J321</f>
        <v>0.5</v>
      </c>
      <c r="D66" s="169"/>
    </row>
    <row r="67" spans="1:6" ht="18.75">
      <c r="A67" s="154" t="s">
        <v>78</v>
      </c>
      <c r="B67" s="160" t="s">
        <v>79</v>
      </c>
      <c r="C67" s="169">
        <f>'IPHL Assessment Sheet'!J328</f>
        <v>0.5</v>
      </c>
      <c r="D67" s="169"/>
    </row>
    <row r="68" spans="1:6" ht="18.75">
      <c r="A68" s="152" t="s">
        <v>80</v>
      </c>
      <c r="B68" s="162" t="s">
        <v>81</v>
      </c>
      <c r="C68" s="169">
        <f>'IPHL Assessment Sheet'!J345</f>
        <v>0.5</v>
      </c>
      <c r="D68" s="169"/>
    </row>
    <row r="69" spans="1:6" ht="37.5">
      <c r="A69" s="152" t="s">
        <v>82</v>
      </c>
      <c r="B69" s="162" t="s">
        <v>83</v>
      </c>
      <c r="C69" s="169">
        <f>'IPHL Assessment Sheet'!J370</f>
        <v>0.5</v>
      </c>
      <c r="D69" s="169"/>
    </row>
    <row r="70" spans="1:6" ht="18.75">
      <c r="A70" s="152" t="s">
        <v>84</v>
      </c>
      <c r="B70" s="162" t="s">
        <v>85</v>
      </c>
      <c r="C70" s="169">
        <f>'IPHL Assessment Sheet'!J381</f>
        <v>0.5</v>
      </c>
      <c r="D70" s="169"/>
    </row>
    <row r="71" spans="1:6" ht="18.75">
      <c r="A71" s="154" t="s">
        <v>86</v>
      </c>
      <c r="B71" s="161" t="s">
        <v>87</v>
      </c>
      <c r="C71" s="169">
        <f>'IPHL Assessment Sheet'!J386</f>
        <v>0.5</v>
      </c>
      <c r="D71" s="169"/>
    </row>
    <row r="72" spans="1:6" ht="22.5" customHeight="1">
      <c r="A72" s="171" t="s">
        <v>88</v>
      </c>
      <c r="B72" s="172"/>
      <c r="C72" s="172"/>
      <c r="D72" s="173"/>
    </row>
    <row r="73" spans="1:6" ht="18.75">
      <c r="A73" s="154" t="s">
        <v>89</v>
      </c>
      <c r="B73" s="153" t="s">
        <v>90</v>
      </c>
      <c r="C73" s="169">
        <f>'IPHL Assessment Sheet'!J398</f>
        <v>0.5</v>
      </c>
      <c r="D73" s="169"/>
    </row>
    <row r="74" spans="1:6" ht="18.75">
      <c r="A74" s="154" t="s">
        <v>91</v>
      </c>
      <c r="B74" s="153" t="s">
        <v>92</v>
      </c>
      <c r="C74" s="169">
        <f>'IPHL Assessment Sheet'!J408</f>
        <v>0.5</v>
      </c>
      <c r="D74" s="169"/>
    </row>
    <row r="75" spans="1:6" ht="18.75">
      <c r="A75" s="154" t="s">
        <v>93</v>
      </c>
      <c r="B75" s="153" t="s">
        <v>94</v>
      </c>
      <c r="C75" s="169">
        <f>'IPHL Assessment Sheet'!J418</f>
        <v>0.5</v>
      </c>
      <c r="D75" s="169"/>
    </row>
    <row r="76" spans="1:6" ht="18.75">
      <c r="A76" s="154" t="s">
        <v>95</v>
      </c>
      <c r="B76" s="153" t="s">
        <v>96</v>
      </c>
      <c r="C76" s="169">
        <f>'IPHL Assessment Sheet'!J425</f>
        <v>0.5</v>
      </c>
      <c r="D76" s="169"/>
    </row>
    <row r="77" spans="1:6" ht="18.75">
      <c r="A77" s="154" t="s">
        <v>97</v>
      </c>
      <c r="B77" s="163" t="s">
        <v>98</v>
      </c>
      <c r="C77" s="174">
        <f>'IPHL Assessment Sheet'!J432</f>
        <v>0.5</v>
      </c>
      <c r="D77" s="174"/>
      <c r="E77" s="164"/>
      <c r="F77" s="165"/>
    </row>
    <row r="78" spans="1:6" ht="37.5">
      <c r="A78" s="154" t="s">
        <v>99</v>
      </c>
      <c r="B78" s="153" t="s">
        <v>100</v>
      </c>
      <c r="C78" s="169">
        <f>'IPHL Assessment Sheet'!J451</f>
        <v>0.5</v>
      </c>
      <c r="D78" s="169"/>
    </row>
    <row r="79" spans="1:6" ht="18.75">
      <c r="A79" s="166" t="s">
        <v>101</v>
      </c>
      <c r="B79" s="167"/>
      <c r="C79" s="167"/>
      <c r="D79" s="168"/>
    </row>
    <row r="80" spans="1:6" ht="37.5">
      <c r="A80" s="154" t="s">
        <v>102</v>
      </c>
      <c r="B80" s="153" t="s">
        <v>103</v>
      </c>
      <c r="C80" s="169">
        <f>'IPHL Assessment Sheet'!J472</f>
        <v>0.5</v>
      </c>
      <c r="D80" s="169"/>
    </row>
    <row r="81" spans="1:4" ht="18.75">
      <c r="A81" s="154" t="s">
        <v>104</v>
      </c>
      <c r="B81" s="153" t="s">
        <v>105</v>
      </c>
      <c r="C81" s="169">
        <f>'IPHL Assessment Sheet'!J480</f>
        <v>0.5</v>
      </c>
      <c r="D81" s="169"/>
    </row>
    <row r="82" spans="1:4" ht="37.5">
      <c r="A82" s="154" t="s">
        <v>106</v>
      </c>
      <c r="B82" s="157" t="s">
        <v>107</v>
      </c>
      <c r="C82" s="169">
        <f>'IPHL Assessment Sheet'!J487</f>
        <v>0.5</v>
      </c>
      <c r="D82" s="169"/>
    </row>
    <row r="83" spans="1:4" ht="18.75">
      <c r="A83" s="154" t="s">
        <v>108</v>
      </c>
      <c r="B83" s="153" t="s">
        <v>109</v>
      </c>
      <c r="C83" s="169">
        <f>'IPHL Assessment Sheet'!J517</f>
        <v>0.5</v>
      </c>
      <c r="D83" s="169"/>
    </row>
    <row r="84" spans="1:4" ht="18.75">
      <c r="A84" s="154" t="s">
        <v>110</v>
      </c>
      <c r="B84" s="157" t="s">
        <v>111</v>
      </c>
      <c r="C84" s="169">
        <f>'IPHL Assessment Sheet'!J528</f>
        <v>0.5</v>
      </c>
      <c r="D84" s="169"/>
    </row>
    <row r="85" spans="1:4" ht="37.5">
      <c r="A85" s="154" t="s">
        <v>112</v>
      </c>
      <c r="B85" s="159" t="s">
        <v>113</v>
      </c>
      <c r="C85" s="169">
        <f>'IPHL Assessment Sheet'!J532</f>
        <v>0.5</v>
      </c>
      <c r="D85" s="169"/>
    </row>
    <row r="86" spans="1:4" ht="18.75">
      <c r="A86" s="154" t="s">
        <v>114</v>
      </c>
      <c r="B86" s="159" t="s">
        <v>115</v>
      </c>
      <c r="C86" s="169">
        <f>'IPHL Assessment Sheet'!J536</f>
        <v>0.5</v>
      </c>
      <c r="D86" s="169"/>
    </row>
    <row r="87" spans="1:4" ht="37.5">
      <c r="A87" s="154" t="s">
        <v>116</v>
      </c>
      <c r="B87" s="153" t="s">
        <v>117</v>
      </c>
      <c r="C87" s="169">
        <f>'IPHL Assessment Sheet'!J543</f>
        <v>0.5</v>
      </c>
      <c r="D87" s="169"/>
    </row>
    <row r="88" spans="1:4" ht="18.75">
      <c r="A88" s="154" t="s">
        <v>118</v>
      </c>
      <c r="B88" s="153" t="s">
        <v>119</v>
      </c>
      <c r="C88" s="169">
        <f>'IPHL Assessment Sheet'!J555</f>
        <v>0.5</v>
      </c>
      <c r="D88" s="169"/>
    </row>
    <row r="89" spans="1:4" ht="22.5" customHeight="1">
      <c r="A89" s="171" t="s">
        <v>120</v>
      </c>
      <c r="B89" s="172"/>
      <c r="C89" s="172"/>
      <c r="D89" s="173"/>
    </row>
    <row r="90" spans="1:4" ht="18.75">
      <c r="A90" s="154" t="s">
        <v>121</v>
      </c>
      <c r="B90" s="153" t="s">
        <v>122</v>
      </c>
      <c r="C90" s="169">
        <f>'IPHL Assessment Sheet'!J569</f>
        <v>0.5</v>
      </c>
      <c r="D90" s="169"/>
    </row>
    <row r="91" spans="1:4" ht="18.75">
      <c r="A91" s="154" t="s">
        <v>123</v>
      </c>
      <c r="B91" s="153" t="s">
        <v>124</v>
      </c>
      <c r="C91" s="169">
        <f>'IPHL Assessment Sheet'!J577</f>
        <v>0.5</v>
      </c>
      <c r="D91" s="169"/>
    </row>
    <row r="92" spans="1:4" ht="18.75">
      <c r="A92" s="154" t="s">
        <v>125</v>
      </c>
      <c r="B92" s="153" t="s">
        <v>126</v>
      </c>
      <c r="C92" s="169">
        <f>'IPHL Assessment Sheet'!J587</f>
        <v>0.5</v>
      </c>
      <c r="D92" s="169"/>
    </row>
    <row r="93" spans="1:4" ht="18.75">
      <c r="A93" s="154" t="s">
        <v>127</v>
      </c>
      <c r="B93" s="153" t="s">
        <v>128</v>
      </c>
      <c r="C93" s="169">
        <f>'IPHL Assessment Sheet'!J596</f>
        <v>0.5</v>
      </c>
      <c r="D93" s="169"/>
    </row>
  </sheetData>
  <sheetProtection algorithmName="SHA-512" hashValue="u4TCZFPrrbD+0Ad2Zc83pGC0BX8C6ETID/ajwUTFVAeinMnh41rBOeipNwbrx1QKc5YImx/puJIriX+xqusJ9Q==" saltValue="BNaubgGXOQyrrGaUZQTLjA==" spinCount="100000" sheet="1" objects="1" scenarios="1"/>
  <protectedRanges>
    <protectedRange sqref="B29:B33" name="Range5"/>
    <protectedRange sqref="B23:B27" name="Range4"/>
    <protectedRange sqref="B17:B21" name="Range3"/>
    <protectedRange sqref="D1:D3 D5" name="Range2"/>
    <protectedRange sqref="B1:B5" name="Range1"/>
  </protectedRanges>
  <mergeCells count="84">
    <mergeCell ref="A1:C1"/>
    <mergeCell ref="A2:D2"/>
    <mergeCell ref="B27:D27"/>
    <mergeCell ref="A28:D28"/>
    <mergeCell ref="B29:D29"/>
    <mergeCell ref="B17:D17"/>
    <mergeCell ref="B18:D18"/>
    <mergeCell ref="B19:D19"/>
    <mergeCell ref="B30:D30"/>
    <mergeCell ref="A22:D22"/>
    <mergeCell ref="B23:D23"/>
    <mergeCell ref="B24:D24"/>
    <mergeCell ref="B25:D25"/>
    <mergeCell ref="B26:D26"/>
    <mergeCell ref="C41:D41"/>
    <mergeCell ref="C42:D42"/>
    <mergeCell ref="B20:D20"/>
    <mergeCell ref="B21:D21"/>
    <mergeCell ref="A6:D6"/>
    <mergeCell ref="A7:B7"/>
    <mergeCell ref="A8:B15"/>
    <mergeCell ref="A16:D16"/>
    <mergeCell ref="B32:D32"/>
    <mergeCell ref="B33:D33"/>
    <mergeCell ref="B31:D31"/>
    <mergeCell ref="C35:D35"/>
    <mergeCell ref="A34:D34"/>
    <mergeCell ref="C37:D37"/>
    <mergeCell ref="C38:D38"/>
    <mergeCell ref="C40:D40"/>
    <mergeCell ref="C52:D52"/>
    <mergeCell ref="C44:D44"/>
    <mergeCell ref="C45:D45"/>
    <mergeCell ref="C46:D46"/>
    <mergeCell ref="C47:D47"/>
    <mergeCell ref="C63:D63"/>
    <mergeCell ref="C64:D64"/>
    <mergeCell ref="C65:D65"/>
    <mergeCell ref="C66:D66"/>
    <mergeCell ref="C67:D67"/>
    <mergeCell ref="A89:D89"/>
    <mergeCell ref="A79:D79"/>
    <mergeCell ref="C68:D68"/>
    <mergeCell ref="C69:D69"/>
    <mergeCell ref="C70:D70"/>
    <mergeCell ref="C71:D71"/>
    <mergeCell ref="A72:D72"/>
    <mergeCell ref="C73:D73"/>
    <mergeCell ref="C74:D74"/>
    <mergeCell ref="C75:D75"/>
    <mergeCell ref="C76:D76"/>
    <mergeCell ref="C77:D77"/>
    <mergeCell ref="C93:D93"/>
    <mergeCell ref="C7:D7"/>
    <mergeCell ref="C86:D86"/>
    <mergeCell ref="C87:D87"/>
    <mergeCell ref="C88:D88"/>
    <mergeCell ref="C90:D90"/>
    <mergeCell ref="C81:D81"/>
    <mergeCell ref="C82:D82"/>
    <mergeCell ref="C83:D83"/>
    <mergeCell ref="C84:D84"/>
    <mergeCell ref="C85:D85"/>
    <mergeCell ref="C78:D78"/>
    <mergeCell ref="C80:D80"/>
    <mergeCell ref="C91:D91"/>
    <mergeCell ref="C92:D92"/>
    <mergeCell ref="A36:D36"/>
    <mergeCell ref="A39:D39"/>
    <mergeCell ref="A43:D43"/>
    <mergeCell ref="A51:D51"/>
    <mergeCell ref="A62:D62"/>
    <mergeCell ref="C58:D58"/>
    <mergeCell ref="C59:D59"/>
    <mergeCell ref="C60:D60"/>
    <mergeCell ref="C61:D61"/>
    <mergeCell ref="C53:D53"/>
    <mergeCell ref="C54:D54"/>
    <mergeCell ref="C55:D55"/>
    <mergeCell ref="C56:D56"/>
    <mergeCell ref="C57:D57"/>
    <mergeCell ref="C48:D48"/>
    <mergeCell ref="C49:D49"/>
    <mergeCell ref="C50:D50"/>
  </mergeCells>
  <pageMargins left="0.7" right="0.7" top="0.75" bottom="0.75" header="0.3" footer="0.3"/>
  <pageSetup scale="66" fitToHeight="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2B3A4-1882-489E-B0A9-4FCB58DD5EF3}">
  <dimension ref="A1:G245"/>
  <sheetViews>
    <sheetView topLeftCell="A237" zoomScale="110" zoomScaleNormal="110" workbookViewId="0">
      <selection activeCell="C49" sqref="C49"/>
    </sheetView>
  </sheetViews>
  <sheetFormatPr defaultColWidth="8.7109375" defaultRowHeight="23.45" customHeight="1"/>
  <cols>
    <col min="1" max="1" width="14.140625" style="12" customWidth="1"/>
    <col min="2" max="2" width="90.85546875" style="8" customWidth="1"/>
    <col min="3" max="3" width="25.85546875" style="8" customWidth="1"/>
    <col min="4" max="16384" width="8.7109375" style="12"/>
  </cols>
  <sheetData>
    <row r="1" spans="1:3" ht="23.45" customHeight="1">
      <c r="A1" s="188" t="s">
        <v>18</v>
      </c>
      <c r="B1" s="189"/>
    </row>
    <row r="2" spans="1:3" ht="23.45" customHeight="1">
      <c r="A2" s="13" t="s">
        <v>129</v>
      </c>
      <c r="B2" s="1" t="s">
        <v>130</v>
      </c>
    </row>
    <row r="3" spans="1:3" ht="23.45" customHeight="1">
      <c r="A3" s="61"/>
      <c r="B3" s="62" t="s">
        <v>21</v>
      </c>
    </row>
    <row r="4" spans="1:3" ht="23.45" customHeight="1">
      <c r="A4" s="35" t="s">
        <v>22</v>
      </c>
      <c r="B4" s="63" t="s">
        <v>131</v>
      </c>
    </row>
    <row r="5" spans="1:3" ht="23.45" customHeight="1">
      <c r="A5" s="20" t="s">
        <v>132</v>
      </c>
      <c r="B5" s="12" t="s">
        <v>133</v>
      </c>
    </row>
    <row r="6" spans="1:3" ht="23.45" customHeight="1">
      <c r="A6" s="20" t="s">
        <v>134</v>
      </c>
      <c r="B6" s="4" t="s">
        <v>135</v>
      </c>
    </row>
    <row r="7" spans="1:3" ht="23.45" customHeight="1">
      <c r="A7" s="20" t="s">
        <v>136</v>
      </c>
      <c r="B7" s="4" t="s">
        <v>137</v>
      </c>
    </row>
    <row r="8" spans="1:3" ht="23.45" customHeight="1">
      <c r="A8" s="35" t="s">
        <v>138</v>
      </c>
      <c r="B8" s="64" t="s">
        <v>139</v>
      </c>
      <c r="C8" s="8" t="s">
        <v>140</v>
      </c>
    </row>
    <row r="9" spans="1:3" ht="33.75" customHeight="1">
      <c r="A9" s="35" t="s">
        <v>141</v>
      </c>
      <c r="B9" s="64" t="s">
        <v>142</v>
      </c>
      <c r="C9" s="8" t="s">
        <v>143</v>
      </c>
    </row>
    <row r="10" spans="1:3" ht="23.45" customHeight="1">
      <c r="A10" s="35" t="s">
        <v>144</v>
      </c>
      <c r="B10" s="65" t="s">
        <v>145</v>
      </c>
    </row>
    <row r="11" spans="1:3" ht="23.45" customHeight="1">
      <c r="A11" s="37" t="s">
        <v>24</v>
      </c>
      <c r="B11" s="66" t="s">
        <v>25</v>
      </c>
    </row>
    <row r="12" spans="1:3" ht="33.75" customHeight="1">
      <c r="A12" s="20" t="s">
        <v>146</v>
      </c>
      <c r="B12" s="67" t="s">
        <v>147</v>
      </c>
    </row>
    <row r="13" spans="1:3" ht="33.75" customHeight="1">
      <c r="A13" s="20" t="s">
        <v>148</v>
      </c>
      <c r="B13" s="68" t="s">
        <v>149</v>
      </c>
    </row>
    <row r="14" spans="1:3" ht="35.25" customHeight="1">
      <c r="A14" s="20" t="s">
        <v>150</v>
      </c>
      <c r="B14" s="67" t="s">
        <v>151</v>
      </c>
    </row>
    <row r="15" spans="1:3" ht="23.45" customHeight="1">
      <c r="A15" s="61"/>
      <c r="B15" s="62" t="s">
        <v>26</v>
      </c>
    </row>
    <row r="16" spans="1:3" ht="23.45" customHeight="1">
      <c r="A16" s="37" t="s">
        <v>27</v>
      </c>
      <c r="B16" s="63" t="s">
        <v>28</v>
      </c>
    </row>
    <row r="17" spans="1:3" ht="23.45" customHeight="1">
      <c r="A17" s="20" t="s">
        <v>152</v>
      </c>
      <c r="B17" s="69" t="s">
        <v>153</v>
      </c>
    </row>
    <row r="18" spans="1:3" ht="23.45" customHeight="1">
      <c r="A18" s="20" t="s">
        <v>154</v>
      </c>
      <c r="B18" s="69" t="s">
        <v>155</v>
      </c>
    </row>
    <row r="19" spans="1:3" ht="27" customHeight="1">
      <c r="A19" s="20" t="s">
        <v>156</v>
      </c>
      <c r="B19" s="69" t="s">
        <v>157</v>
      </c>
      <c r="C19" s="8" t="s">
        <v>158</v>
      </c>
    </row>
    <row r="20" spans="1:3" ht="31.5" customHeight="1">
      <c r="A20" s="20" t="s">
        <v>159</v>
      </c>
      <c r="B20" s="4" t="s">
        <v>160</v>
      </c>
    </row>
    <row r="21" spans="1:3" ht="23.45" customHeight="1">
      <c r="A21" s="20" t="s">
        <v>161</v>
      </c>
      <c r="B21" s="4" t="s">
        <v>162</v>
      </c>
    </row>
    <row r="22" spans="1:3" ht="34.5" customHeight="1">
      <c r="A22" s="20" t="s">
        <v>163</v>
      </c>
      <c r="B22" s="69" t="s">
        <v>164</v>
      </c>
    </row>
    <row r="23" spans="1:3" ht="23.45" customHeight="1">
      <c r="A23" s="37" t="s">
        <v>29</v>
      </c>
      <c r="B23" s="63" t="s">
        <v>30</v>
      </c>
    </row>
    <row r="24" spans="1:3" ht="23.45" customHeight="1">
      <c r="A24" s="9" t="s">
        <v>165</v>
      </c>
      <c r="B24" s="4" t="s">
        <v>166</v>
      </c>
    </row>
    <row r="25" spans="1:3" ht="23.45" customHeight="1">
      <c r="A25" s="9" t="s">
        <v>167</v>
      </c>
      <c r="B25" s="67" t="s">
        <v>168</v>
      </c>
    </row>
    <row r="26" spans="1:3" ht="33" customHeight="1">
      <c r="A26" s="9" t="s">
        <v>169</v>
      </c>
      <c r="B26" s="67" t="s">
        <v>170</v>
      </c>
    </row>
    <row r="27" spans="1:3" ht="32.25" customHeight="1">
      <c r="A27" s="9" t="s">
        <v>171</v>
      </c>
      <c r="B27" s="67" t="s">
        <v>172</v>
      </c>
    </row>
    <row r="28" spans="1:3" ht="33" customHeight="1">
      <c r="A28" s="9" t="s">
        <v>31</v>
      </c>
      <c r="B28" s="70" t="s">
        <v>32</v>
      </c>
    </row>
    <row r="29" spans="1:3" ht="33" customHeight="1">
      <c r="A29" s="9" t="s">
        <v>173</v>
      </c>
      <c r="B29" s="4" t="s">
        <v>174</v>
      </c>
      <c r="C29" s="8" t="s">
        <v>175</v>
      </c>
    </row>
    <row r="30" spans="1:3" ht="30" customHeight="1">
      <c r="A30" s="9" t="s">
        <v>176</v>
      </c>
      <c r="B30" s="4" t="s">
        <v>177</v>
      </c>
    </row>
    <row r="31" spans="1:3" ht="30" customHeight="1">
      <c r="A31" s="9" t="s">
        <v>178</v>
      </c>
      <c r="B31" s="4" t="s">
        <v>179</v>
      </c>
    </row>
    <row r="32" spans="1:3" ht="32.25" customHeight="1">
      <c r="A32" s="9" t="s">
        <v>180</v>
      </c>
      <c r="B32" s="4" t="s">
        <v>181</v>
      </c>
    </row>
    <row r="33" spans="1:3" ht="31.5" customHeight="1">
      <c r="A33" s="9" t="s">
        <v>182</v>
      </c>
      <c r="B33" s="4" t="s">
        <v>183</v>
      </c>
    </row>
    <row r="34" spans="1:3" ht="23.45" customHeight="1">
      <c r="A34" s="23"/>
      <c r="B34" s="62" t="s">
        <v>33</v>
      </c>
    </row>
    <row r="35" spans="1:3" ht="30" customHeight="1">
      <c r="A35" s="37" t="s">
        <v>34</v>
      </c>
      <c r="B35" s="66" t="s">
        <v>35</v>
      </c>
    </row>
    <row r="36" spans="1:3" ht="23.45" customHeight="1">
      <c r="A36" s="20" t="s">
        <v>184</v>
      </c>
      <c r="B36" s="67" t="s">
        <v>185</v>
      </c>
      <c r="C36" s="8" t="s">
        <v>186</v>
      </c>
    </row>
    <row r="37" spans="1:3" ht="31.5" customHeight="1">
      <c r="A37" s="20" t="s">
        <v>187</v>
      </c>
      <c r="B37" s="69" t="s">
        <v>188</v>
      </c>
      <c r="C37" s="8" t="s">
        <v>189</v>
      </c>
    </row>
    <row r="38" spans="1:3" ht="23.45" customHeight="1">
      <c r="A38" s="20" t="s">
        <v>190</v>
      </c>
      <c r="B38" s="67" t="s">
        <v>191</v>
      </c>
      <c r="C38" s="8" t="s">
        <v>192</v>
      </c>
    </row>
    <row r="39" spans="1:3" ht="32.25" customHeight="1">
      <c r="A39" s="20" t="s">
        <v>193</v>
      </c>
      <c r="B39" s="67" t="s">
        <v>194</v>
      </c>
    </row>
    <row r="40" spans="1:3" ht="30" customHeight="1">
      <c r="A40" s="20" t="s">
        <v>195</v>
      </c>
      <c r="B40" s="67" t="s">
        <v>196</v>
      </c>
    </row>
    <row r="41" spans="1:3" ht="32.25" customHeight="1">
      <c r="A41" s="20" t="s">
        <v>197</v>
      </c>
      <c r="B41" s="67" t="s">
        <v>198</v>
      </c>
    </row>
    <row r="42" spans="1:3" ht="23.45" customHeight="1">
      <c r="A42" s="71" t="s">
        <v>36</v>
      </c>
      <c r="B42" s="63" t="s">
        <v>37</v>
      </c>
    </row>
    <row r="43" spans="1:3" ht="23.45" customHeight="1">
      <c r="A43" s="72" t="s">
        <v>199</v>
      </c>
      <c r="B43" s="64" t="s">
        <v>200</v>
      </c>
    </row>
    <row r="44" spans="1:3" ht="23.45" customHeight="1">
      <c r="A44" s="20" t="s">
        <v>201</v>
      </c>
      <c r="B44" s="69" t="s">
        <v>202</v>
      </c>
    </row>
    <row r="45" spans="1:3" ht="32.25" customHeight="1">
      <c r="A45" s="20" t="s">
        <v>203</v>
      </c>
      <c r="B45" s="64" t="s">
        <v>204</v>
      </c>
      <c r="C45" s="8" t="s">
        <v>205</v>
      </c>
    </row>
    <row r="46" spans="1:3" ht="23.45" customHeight="1">
      <c r="A46" s="37" t="s">
        <v>38</v>
      </c>
      <c r="B46" s="63" t="s">
        <v>39</v>
      </c>
    </row>
    <row r="47" spans="1:3" ht="23.45" customHeight="1">
      <c r="A47" s="20" t="s">
        <v>206</v>
      </c>
      <c r="B47" s="64" t="s">
        <v>207</v>
      </c>
    </row>
    <row r="48" spans="1:3" ht="23.45" customHeight="1">
      <c r="A48" s="20" t="s">
        <v>208</v>
      </c>
      <c r="B48" s="64" t="s">
        <v>209</v>
      </c>
    </row>
    <row r="49" spans="1:3" ht="33" customHeight="1" thickBot="1">
      <c r="A49" s="73" t="s">
        <v>210</v>
      </c>
      <c r="B49" s="64" t="s">
        <v>211</v>
      </c>
      <c r="C49" s="8" t="s">
        <v>212</v>
      </c>
    </row>
    <row r="50" spans="1:3" ht="27.75" customHeight="1">
      <c r="A50" s="37" t="s">
        <v>40</v>
      </c>
      <c r="B50" s="66" t="s">
        <v>41</v>
      </c>
    </row>
    <row r="51" spans="1:3" ht="30.75" customHeight="1">
      <c r="A51" s="20" t="s">
        <v>213</v>
      </c>
      <c r="B51" s="4" t="s">
        <v>214</v>
      </c>
      <c r="C51" s="8" t="s">
        <v>215</v>
      </c>
    </row>
    <row r="52" spans="1:3" ht="23.45" customHeight="1">
      <c r="A52" s="20" t="s">
        <v>216</v>
      </c>
      <c r="B52" s="4" t="s">
        <v>217</v>
      </c>
    </row>
    <row r="53" spans="1:3" ht="23.45" customHeight="1">
      <c r="A53" s="20" t="s">
        <v>218</v>
      </c>
      <c r="B53" s="4" t="s">
        <v>219</v>
      </c>
    </row>
    <row r="54" spans="1:3" ht="23.45" customHeight="1">
      <c r="A54" s="37" t="s">
        <v>42</v>
      </c>
      <c r="B54" s="63" t="s">
        <v>43</v>
      </c>
    </row>
    <row r="55" spans="1:3" ht="23.45" customHeight="1">
      <c r="A55" s="20" t="s">
        <v>220</v>
      </c>
      <c r="B55" s="4" t="s">
        <v>221</v>
      </c>
    </row>
    <row r="56" spans="1:3" ht="23.45" customHeight="1">
      <c r="A56" s="20" t="s">
        <v>222</v>
      </c>
      <c r="B56" s="4" t="s">
        <v>223</v>
      </c>
    </row>
    <row r="57" spans="1:3" ht="33" customHeight="1">
      <c r="A57" s="72" t="s">
        <v>224</v>
      </c>
      <c r="B57" s="69" t="s">
        <v>225</v>
      </c>
    </row>
    <row r="58" spans="1:3" ht="31.5" customHeight="1">
      <c r="A58" s="37" t="s">
        <v>44</v>
      </c>
      <c r="B58" s="63" t="s">
        <v>45</v>
      </c>
    </row>
    <row r="59" spans="1:3" ht="30.75" customHeight="1">
      <c r="A59" s="72" t="s">
        <v>226</v>
      </c>
      <c r="B59" s="4" t="s">
        <v>227</v>
      </c>
    </row>
    <row r="60" spans="1:3" ht="23.45" customHeight="1">
      <c r="A60" s="72" t="s">
        <v>228</v>
      </c>
      <c r="B60" s="4" t="s">
        <v>229</v>
      </c>
    </row>
    <row r="61" spans="1:3" ht="30" customHeight="1">
      <c r="A61" s="72" t="s">
        <v>230</v>
      </c>
      <c r="B61" s="4" t="s">
        <v>231</v>
      </c>
      <c r="C61" s="8" t="s">
        <v>232</v>
      </c>
    </row>
    <row r="62" spans="1:3" ht="33.75" customHeight="1">
      <c r="A62" s="37" t="s">
        <v>46</v>
      </c>
      <c r="B62" s="63" t="s">
        <v>47</v>
      </c>
    </row>
    <row r="63" spans="1:3" ht="29.25" customHeight="1">
      <c r="A63" s="5" t="s">
        <v>233</v>
      </c>
      <c r="B63" s="7" t="s">
        <v>234</v>
      </c>
    </row>
    <row r="64" spans="1:3" ht="31.5" customHeight="1">
      <c r="A64" s="5" t="s">
        <v>235</v>
      </c>
      <c r="B64" s="7" t="s">
        <v>236</v>
      </c>
      <c r="C64" s="8" t="s">
        <v>237</v>
      </c>
    </row>
    <row r="65" spans="1:3" ht="30" customHeight="1">
      <c r="A65" s="5" t="s">
        <v>238</v>
      </c>
      <c r="B65" s="7" t="s">
        <v>239</v>
      </c>
      <c r="C65" s="8" t="s">
        <v>240</v>
      </c>
    </row>
    <row r="66" spans="1:3" ht="27.75" customHeight="1">
      <c r="A66" s="5" t="s">
        <v>241</v>
      </c>
      <c r="B66" s="7" t="s">
        <v>242</v>
      </c>
    </row>
    <row r="67" spans="1:3" ht="30.75" customHeight="1">
      <c r="A67" s="5" t="s">
        <v>243</v>
      </c>
      <c r="B67" s="7" t="s">
        <v>244</v>
      </c>
    </row>
    <row r="68" spans="1:3" ht="23.45" customHeight="1">
      <c r="A68" s="61"/>
      <c r="B68" s="62" t="s">
        <v>48</v>
      </c>
    </row>
    <row r="69" spans="1:3" ht="28.5" customHeight="1">
      <c r="A69" s="37" t="s">
        <v>49</v>
      </c>
      <c r="B69" s="63" t="s">
        <v>245</v>
      </c>
    </row>
    <row r="70" spans="1:3" ht="36" customHeight="1">
      <c r="A70" s="20" t="s">
        <v>246</v>
      </c>
      <c r="B70" s="64" t="s">
        <v>247</v>
      </c>
    </row>
    <row r="71" spans="1:3" ht="29.25" customHeight="1">
      <c r="A71" s="20" t="s">
        <v>248</v>
      </c>
      <c r="B71" s="4" t="s">
        <v>249</v>
      </c>
    </row>
    <row r="72" spans="1:3" ht="33.75" customHeight="1">
      <c r="A72" s="20" t="s">
        <v>250</v>
      </c>
      <c r="B72" s="4" t="s">
        <v>251</v>
      </c>
    </row>
    <row r="73" spans="1:3" ht="33" customHeight="1">
      <c r="A73" s="37" t="s">
        <v>51</v>
      </c>
      <c r="B73" s="63" t="s">
        <v>52</v>
      </c>
    </row>
    <row r="74" spans="1:3" ht="31.5" customHeight="1">
      <c r="A74" s="20" t="s">
        <v>252</v>
      </c>
      <c r="B74" s="4" t="s">
        <v>253</v>
      </c>
    </row>
    <row r="75" spans="1:3" ht="28.5" customHeight="1">
      <c r="A75" s="72" t="s">
        <v>254</v>
      </c>
      <c r="B75" s="4" t="s">
        <v>255</v>
      </c>
      <c r="C75" s="8" t="s">
        <v>256</v>
      </c>
    </row>
    <row r="76" spans="1:3" ht="23.45" customHeight="1">
      <c r="A76" s="20" t="s">
        <v>257</v>
      </c>
      <c r="B76" s="4" t="s">
        <v>258</v>
      </c>
    </row>
    <row r="77" spans="1:3" ht="33" customHeight="1">
      <c r="A77" s="20" t="s">
        <v>259</v>
      </c>
      <c r="B77" s="64" t="s">
        <v>260</v>
      </c>
      <c r="C77" s="8" t="s">
        <v>261</v>
      </c>
    </row>
    <row r="78" spans="1:3" ht="31.5" customHeight="1">
      <c r="A78" s="37" t="s">
        <v>53</v>
      </c>
      <c r="B78" s="63" t="s">
        <v>262</v>
      </c>
    </row>
    <row r="79" spans="1:3" ht="23.45" customHeight="1">
      <c r="A79" s="20" t="s">
        <v>263</v>
      </c>
      <c r="B79" s="4" t="s">
        <v>264</v>
      </c>
    </row>
    <row r="80" spans="1:3" ht="23.45" customHeight="1">
      <c r="A80" s="20" t="s">
        <v>265</v>
      </c>
      <c r="B80" s="4" t="s">
        <v>266</v>
      </c>
    </row>
    <row r="81" spans="1:7" ht="48" customHeight="1">
      <c r="A81" s="20" t="s">
        <v>267</v>
      </c>
      <c r="B81" s="4" t="s">
        <v>268</v>
      </c>
      <c r="C81" s="8" t="s">
        <v>269</v>
      </c>
    </row>
    <row r="82" spans="1:7" ht="31.5" customHeight="1">
      <c r="A82" s="37" t="s">
        <v>55</v>
      </c>
      <c r="B82" s="66" t="s">
        <v>56</v>
      </c>
    </row>
    <row r="83" spans="1:7" ht="23.45" customHeight="1">
      <c r="A83" s="20" t="s">
        <v>270</v>
      </c>
      <c r="B83" s="69" t="s">
        <v>271</v>
      </c>
    </row>
    <row r="84" spans="1:7" ht="30" customHeight="1">
      <c r="A84" s="20" t="s">
        <v>272</v>
      </c>
      <c r="B84" s="67" t="s">
        <v>273</v>
      </c>
      <c r="C84" s="8" t="s">
        <v>274</v>
      </c>
    </row>
    <row r="85" spans="1:7" ht="23.45" customHeight="1">
      <c r="A85" s="20" t="s">
        <v>275</v>
      </c>
      <c r="B85" s="67" t="s">
        <v>276</v>
      </c>
    </row>
    <row r="86" spans="1:7" ht="23.45" customHeight="1">
      <c r="A86" s="20" t="s">
        <v>277</v>
      </c>
      <c r="B86" s="67" t="s">
        <v>278</v>
      </c>
    </row>
    <row r="87" spans="1:7" ht="23.45" customHeight="1">
      <c r="A87" s="20" t="s">
        <v>279</v>
      </c>
      <c r="B87" s="67" t="s">
        <v>280</v>
      </c>
    </row>
    <row r="88" spans="1:7" ht="30" customHeight="1">
      <c r="A88" s="37" t="s">
        <v>57</v>
      </c>
      <c r="B88" s="66" t="s">
        <v>58</v>
      </c>
    </row>
    <row r="89" spans="1:7" ht="31.5" customHeight="1">
      <c r="A89" s="20" t="s">
        <v>281</v>
      </c>
      <c r="B89" s="67" t="s">
        <v>282</v>
      </c>
    </row>
    <row r="90" spans="1:7" ht="23.45" customHeight="1">
      <c r="A90" s="20" t="s">
        <v>283</v>
      </c>
      <c r="B90" s="67" t="s">
        <v>284</v>
      </c>
    </row>
    <row r="91" spans="1:7" ht="23.45" customHeight="1">
      <c r="A91" s="37" t="s">
        <v>59</v>
      </c>
      <c r="B91" s="63" t="s">
        <v>60</v>
      </c>
    </row>
    <row r="92" spans="1:7" ht="30" customHeight="1">
      <c r="A92" s="20" t="s">
        <v>285</v>
      </c>
      <c r="B92" s="67" t="s">
        <v>286</v>
      </c>
    </row>
    <row r="93" spans="1:7" ht="31.5" customHeight="1">
      <c r="A93" s="20" t="s">
        <v>287</v>
      </c>
      <c r="B93" s="67" t="s">
        <v>288</v>
      </c>
    </row>
    <row r="94" spans="1:7" ht="30.75" customHeight="1">
      <c r="A94" s="20" t="s">
        <v>289</v>
      </c>
      <c r="B94" s="67" t="s">
        <v>290</v>
      </c>
    </row>
    <row r="95" spans="1:7" ht="23.45" customHeight="1">
      <c r="A95" s="37" t="s">
        <v>61</v>
      </c>
      <c r="B95" s="63" t="s">
        <v>62</v>
      </c>
      <c r="C95" s="16"/>
      <c r="D95" s="16"/>
      <c r="E95" s="16"/>
      <c r="F95" s="16"/>
      <c r="G95" s="16"/>
    </row>
    <row r="96" spans="1:7" ht="23.45" customHeight="1">
      <c r="A96" s="20" t="s">
        <v>291</v>
      </c>
      <c r="B96" s="56" t="s">
        <v>292</v>
      </c>
      <c r="C96" s="57"/>
      <c r="D96" s="57"/>
      <c r="E96" s="57"/>
      <c r="F96" s="57"/>
      <c r="G96" s="57"/>
    </row>
    <row r="97" spans="1:7" ht="23.45" customHeight="1">
      <c r="A97" s="20" t="s">
        <v>293</v>
      </c>
      <c r="B97" s="56" t="s">
        <v>294</v>
      </c>
      <c r="C97" s="57"/>
      <c r="D97" s="57"/>
      <c r="E97" s="57"/>
      <c r="F97" s="57"/>
      <c r="G97" s="57"/>
    </row>
    <row r="98" spans="1:7" ht="29.25" customHeight="1">
      <c r="A98" s="37" t="s">
        <v>63</v>
      </c>
      <c r="B98" s="63" t="s">
        <v>64</v>
      </c>
    </row>
    <row r="99" spans="1:7" ht="30" customHeight="1">
      <c r="A99" s="20" t="s">
        <v>295</v>
      </c>
      <c r="B99" s="56" t="s">
        <v>296</v>
      </c>
    </row>
    <row r="100" spans="1:7" ht="27.75" customHeight="1">
      <c r="A100" s="20" t="s">
        <v>297</v>
      </c>
      <c r="B100" s="56" t="s">
        <v>298</v>
      </c>
    </row>
    <row r="101" spans="1:7" ht="33" customHeight="1">
      <c r="A101" s="20" t="s">
        <v>299</v>
      </c>
      <c r="B101" s="64" t="s">
        <v>300</v>
      </c>
    </row>
    <row r="102" spans="1:7" ht="33" customHeight="1">
      <c r="A102" s="37" t="s">
        <v>65</v>
      </c>
      <c r="B102" s="63" t="s">
        <v>66</v>
      </c>
    </row>
    <row r="103" spans="1:7" ht="23.45" customHeight="1">
      <c r="A103" s="20" t="s">
        <v>301</v>
      </c>
      <c r="B103" s="4" t="s">
        <v>302</v>
      </c>
    </row>
    <row r="104" spans="1:7" ht="23.45" customHeight="1">
      <c r="A104" s="20" t="s">
        <v>303</v>
      </c>
      <c r="B104" s="4" t="s">
        <v>304</v>
      </c>
    </row>
    <row r="105" spans="1:7" ht="30" customHeight="1">
      <c r="A105" s="20" t="s">
        <v>305</v>
      </c>
      <c r="B105" s="4" t="s">
        <v>306</v>
      </c>
      <c r="C105" s="8" t="s">
        <v>307</v>
      </c>
    </row>
    <row r="106" spans="1:7" ht="23.45" customHeight="1">
      <c r="A106" s="37" t="s">
        <v>67</v>
      </c>
      <c r="B106" s="63" t="s">
        <v>68</v>
      </c>
      <c r="C106" s="8" t="s">
        <v>308</v>
      </c>
    </row>
    <row r="107" spans="1:7" ht="23.45" customHeight="1">
      <c r="A107" s="20" t="s">
        <v>309</v>
      </c>
      <c r="B107" s="4" t="s">
        <v>310</v>
      </c>
    </row>
    <row r="108" spans="1:7" ht="23.45" customHeight="1">
      <c r="A108" s="20" t="s">
        <v>311</v>
      </c>
      <c r="B108" s="56" t="s">
        <v>312</v>
      </c>
    </row>
    <row r="109" spans="1:7" ht="23.45" customHeight="1">
      <c r="A109" s="74"/>
      <c r="B109" s="62" t="s">
        <v>69</v>
      </c>
    </row>
    <row r="110" spans="1:7" ht="23.45" customHeight="1">
      <c r="A110" s="37" t="s">
        <v>70</v>
      </c>
      <c r="B110" s="75" t="s">
        <v>71</v>
      </c>
    </row>
    <row r="111" spans="1:7" ht="23.45" customHeight="1">
      <c r="A111" s="20" t="s">
        <v>313</v>
      </c>
      <c r="B111" s="67" t="s">
        <v>314</v>
      </c>
    </row>
    <row r="112" spans="1:7" ht="23.45" customHeight="1">
      <c r="A112" s="76" t="s">
        <v>315</v>
      </c>
      <c r="B112" s="67" t="s">
        <v>316</v>
      </c>
    </row>
    <row r="113" spans="1:7" ht="24" customHeight="1">
      <c r="A113" s="37" t="s">
        <v>72</v>
      </c>
      <c r="B113" s="75" t="s">
        <v>73</v>
      </c>
      <c r="C113" s="58"/>
      <c r="D113" s="58"/>
      <c r="E113" s="58"/>
      <c r="F113" s="58"/>
      <c r="G113" s="58"/>
    </row>
    <row r="114" spans="1:7" ht="23.45" customHeight="1">
      <c r="A114" s="20" t="s">
        <v>317</v>
      </c>
      <c r="B114" s="4" t="s">
        <v>318</v>
      </c>
    </row>
    <row r="115" spans="1:7" ht="23.45" customHeight="1">
      <c r="A115" s="76" t="s">
        <v>319</v>
      </c>
      <c r="B115" s="4" t="s">
        <v>320</v>
      </c>
    </row>
    <row r="116" spans="1:7" ht="23.45" customHeight="1">
      <c r="A116" s="37" t="s">
        <v>74</v>
      </c>
      <c r="B116" s="77" t="s">
        <v>321</v>
      </c>
    </row>
    <row r="117" spans="1:7" ht="23.45" customHeight="1">
      <c r="A117" s="20" t="s">
        <v>322</v>
      </c>
      <c r="B117" s="78" t="s">
        <v>323</v>
      </c>
    </row>
    <row r="118" spans="1:7" ht="23.45" customHeight="1">
      <c r="A118" s="20" t="s">
        <v>324</v>
      </c>
      <c r="B118" s="78" t="s">
        <v>325</v>
      </c>
    </row>
    <row r="119" spans="1:7" ht="23.45" customHeight="1">
      <c r="A119" s="20" t="s">
        <v>326</v>
      </c>
      <c r="B119" s="78" t="s">
        <v>327</v>
      </c>
    </row>
    <row r="120" spans="1:7" ht="23.45" customHeight="1">
      <c r="A120" s="37" t="s">
        <v>74</v>
      </c>
      <c r="B120" s="75" t="s">
        <v>75</v>
      </c>
    </row>
    <row r="121" spans="1:7" ht="23.45" customHeight="1">
      <c r="A121" s="20" t="s">
        <v>328</v>
      </c>
      <c r="B121" s="4" t="s">
        <v>329</v>
      </c>
    </row>
    <row r="122" spans="1:7" ht="23.45" customHeight="1">
      <c r="A122" s="20" t="s">
        <v>322</v>
      </c>
      <c r="B122" s="4" t="s">
        <v>330</v>
      </c>
      <c r="C122" s="8" t="s">
        <v>331</v>
      </c>
    </row>
    <row r="123" spans="1:7" ht="23.45" customHeight="1">
      <c r="A123" s="20" t="s">
        <v>324</v>
      </c>
      <c r="B123" s="4" t="s">
        <v>332</v>
      </c>
    </row>
    <row r="124" spans="1:7" ht="23.45" customHeight="1">
      <c r="A124" s="20" t="s">
        <v>326</v>
      </c>
      <c r="B124" s="67" t="s">
        <v>333</v>
      </c>
    </row>
    <row r="125" spans="1:7" ht="23.45" customHeight="1">
      <c r="A125" s="20" t="s">
        <v>334</v>
      </c>
      <c r="B125" s="67" t="s">
        <v>335</v>
      </c>
    </row>
    <row r="126" spans="1:7" ht="23.45" customHeight="1">
      <c r="A126" s="20" t="s">
        <v>336</v>
      </c>
      <c r="B126" s="67" t="s">
        <v>337</v>
      </c>
    </row>
    <row r="127" spans="1:7" ht="23.45" customHeight="1">
      <c r="A127" s="37" t="s">
        <v>76</v>
      </c>
      <c r="B127" s="79" t="s">
        <v>338</v>
      </c>
    </row>
    <row r="128" spans="1:7" ht="23.45" customHeight="1">
      <c r="A128" s="20" t="s">
        <v>339</v>
      </c>
      <c r="B128" s="80" t="s">
        <v>340</v>
      </c>
    </row>
    <row r="129" spans="1:3" ht="23.45" customHeight="1">
      <c r="A129" s="20" t="s">
        <v>341</v>
      </c>
      <c r="B129" s="80" t="s">
        <v>342</v>
      </c>
    </row>
    <row r="130" spans="1:3" ht="23.45" customHeight="1">
      <c r="A130" s="20" t="s">
        <v>343</v>
      </c>
      <c r="B130" s="80" t="s">
        <v>344</v>
      </c>
      <c r="C130" s="8" t="s">
        <v>345</v>
      </c>
    </row>
    <row r="131" spans="1:3" ht="23.45" customHeight="1">
      <c r="A131" s="37" t="s">
        <v>78</v>
      </c>
      <c r="B131" s="75" t="s">
        <v>346</v>
      </c>
    </row>
    <row r="132" spans="1:3" ht="23.45" customHeight="1">
      <c r="A132" s="20" t="s">
        <v>347</v>
      </c>
      <c r="B132" s="80" t="s">
        <v>348</v>
      </c>
      <c r="C132" s="8" t="s">
        <v>349</v>
      </c>
    </row>
    <row r="133" spans="1:3" ht="23.45" customHeight="1">
      <c r="A133" s="20" t="s">
        <v>350</v>
      </c>
      <c r="B133" s="80" t="s">
        <v>351</v>
      </c>
    </row>
    <row r="134" spans="1:3" ht="23.45" customHeight="1">
      <c r="A134" s="20" t="s">
        <v>352</v>
      </c>
      <c r="B134" s="80" t="s">
        <v>353</v>
      </c>
    </row>
    <row r="135" spans="1:3" ht="23.45" customHeight="1">
      <c r="A135" s="81" t="s">
        <v>80</v>
      </c>
      <c r="B135" s="82" t="s">
        <v>81</v>
      </c>
    </row>
    <row r="136" spans="1:3" ht="23.45" customHeight="1">
      <c r="A136" s="20" t="s">
        <v>354</v>
      </c>
      <c r="B136" s="80" t="s">
        <v>355</v>
      </c>
    </row>
    <row r="137" spans="1:3" ht="23.45" customHeight="1">
      <c r="A137" s="20" t="s">
        <v>356</v>
      </c>
      <c r="B137" s="80" t="s">
        <v>357</v>
      </c>
    </row>
    <row r="138" spans="1:3" ht="23.45" customHeight="1">
      <c r="A138" s="20" t="s">
        <v>358</v>
      </c>
      <c r="B138" s="80" t="s">
        <v>359</v>
      </c>
    </row>
    <row r="139" spans="1:3" ht="30">
      <c r="A139" s="81" t="s">
        <v>82</v>
      </c>
      <c r="B139" s="82" t="s">
        <v>83</v>
      </c>
    </row>
    <row r="140" spans="1:3" ht="23.45" customHeight="1">
      <c r="A140" s="35" t="s">
        <v>360</v>
      </c>
      <c r="B140" s="83" t="s">
        <v>361</v>
      </c>
    </row>
    <row r="141" spans="1:3" ht="23.45" customHeight="1">
      <c r="A141" s="35" t="s">
        <v>362</v>
      </c>
      <c r="B141" s="83" t="s">
        <v>363</v>
      </c>
    </row>
    <row r="142" spans="1:3" ht="30">
      <c r="A142" s="35" t="s">
        <v>364</v>
      </c>
      <c r="B142" s="68" t="s">
        <v>365</v>
      </c>
    </row>
    <row r="143" spans="1:3" ht="23.45" customHeight="1">
      <c r="A143" s="35" t="s">
        <v>366</v>
      </c>
      <c r="B143" s="83" t="s">
        <v>367</v>
      </c>
    </row>
    <row r="144" spans="1:3" ht="23.45" customHeight="1">
      <c r="A144" s="35" t="s">
        <v>368</v>
      </c>
      <c r="B144" s="83" t="s">
        <v>369</v>
      </c>
    </row>
    <row r="145" spans="1:3" ht="23.45" customHeight="1">
      <c r="A145" s="35" t="s">
        <v>370</v>
      </c>
      <c r="B145" s="83" t="s">
        <v>371</v>
      </c>
    </row>
    <row r="146" spans="1:3" ht="23.45" customHeight="1">
      <c r="A146" s="81" t="s">
        <v>84</v>
      </c>
      <c r="B146" s="82" t="s">
        <v>85</v>
      </c>
    </row>
    <row r="147" spans="1:3" ht="23.45" customHeight="1">
      <c r="A147" s="35" t="s">
        <v>372</v>
      </c>
      <c r="B147" s="83" t="s">
        <v>373</v>
      </c>
    </row>
    <row r="148" spans="1:3" ht="23.45" customHeight="1">
      <c r="A148" s="35" t="s">
        <v>374</v>
      </c>
      <c r="B148" s="83" t="s">
        <v>375</v>
      </c>
    </row>
    <row r="149" spans="1:3" ht="23.45" customHeight="1">
      <c r="A149" s="37" t="s">
        <v>86</v>
      </c>
      <c r="B149" s="79" t="s">
        <v>87</v>
      </c>
    </row>
    <row r="150" spans="1:3" ht="23.45" customHeight="1">
      <c r="A150" s="35" t="s">
        <v>376</v>
      </c>
      <c r="B150" s="83" t="s">
        <v>377</v>
      </c>
    </row>
    <row r="151" spans="1:3" ht="23.45" customHeight="1">
      <c r="A151" s="35" t="s">
        <v>378</v>
      </c>
      <c r="B151" s="83" t="s">
        <v>379</v>
      </c>
    </row>
    <row r="152" spans="1:3" ht="30">
      <c r="A152" s="35" t="s">
        <v>380</v>
      </c>
      <c r="B152" s="83" t="s">
        <v>381</v>
      </c>
    </row>
    <row r="153" spans="1:3" ht="23.45" customHeight="1">
      <c r="A153" s="61"/>
      <c r="B153" s="62" t="s">
        <v>88</v>
      </c>
    </row>
    <row r="154" spans="1:3" ht="23.45" customHeight="1">
      <c r="A154" s="37" t="s">
        <v>89</v>
      </c>
      <c r="B154" s="63" t="s">
        <v>90</v>
      </c>
    </row>
    <row r="155" spans="1:3" ht="28.5" customHeight="1">
      <c r="A155" s="37" t="s">
        <v>382</v>
      </c>
      <c r="B155" s="4" t="s">
        <v>383</v>
      </c>
    </row>
    <row r="156" spans="1:3" ht="33" customHeight="1">
      <c r="A156" s="37" t="s">
        <v>384</v>
      </c>
      <c r="B156" s="4" t="s">
        <v>385</v>
      </c>
    </row>
    <row r="157" spans="1:3" ht="31.5" customHeight="1">
      <c r="A157" s="37" t="s">
        <v>386</v>
      </c>
      <c r="B157" s="47" t="s">
        <v>387</v>
      </c>
      <c r="C157" s="8" t="s">
        <v>388</v>
      </c>
    </row>
    <row r="158" spans="1:3" ht="23.45" customHeight="1">
      <c r="A158" s="37" t="s">
        <v>389</v>
      </c>
      <c r="B158" s="4" t="s">
        <v>390</v>
      </c>
    </row>
    <row r="159" spans="1:3" ht="30" customHeight="1">
      <c r="A159" s="37" t="s">
        <v>391</v>
      </c>
      <c r="B159" s="84" t="s">
        <v>392</v>
      </c>
      <c r="C159" s="8" t="s">
        <v>393</v>
      </c>
    </row>
    <row r="160" spans="1:3" ht="30.75" customHeight="1">
      <c r="A160" s="37" t="s">
        <v>91</v>
      </c>
      <c r="B160" s="63" t="s">
        <v>92</v>
      </c>
    </row>
    <row r="161" spans="1:7" ht="23.45" customHeight="1">
      <c r="A161" s="37" t="s">
        <v>394</v>
      </c>
      <c r="B161" s="4" t="s">
        <v>395</v>
      </c>
    </row>
    <row r="162" spans="1:7" ht="23.45" customHeight="1">
      <c r="A162" s="37" t="s">
        <v>396</v>
      </c>
      <c r="B162" s="4" t="s">
        <v>397</v>
      </c>
    </row>
    <row r="163" spans="1:7" ht="23.45" customHeight="1">
      <c r="A163" s="38" t="s">
        <v>398</v>
      </c>
      <c r="B163" s="4" t="s">
        <v>399</v>
      </c>
    </row>
    <row r="164" spans="1:7" ht="23.45" customHeight="1">
      <c r="A164" s="41" t="s">
        <v>93</v>
      </c>
      <c r="B164" s="63" t="s">
        <v>94</v>
      </c>
    </row>
    <row r="165" spans="1:7" ht="30" customHeight="1">
      <c r="A165" s="37" t="s">
        <v>400</v>
      </c>
      <c r="B165" s="7" t="s">
        <v>401</v>
      </c>
    </row>
    <row r="166" spans="1:7" ht="23.45" customHeight="1">
      <c r="A166" s="40" t="s">
        <v>402</v>
      </c>
      <c r="B166" s="47" t="s">
        <v>403</v>
      </c>
    </row>
    <row r="167" spans="1:7" ht="23.45" customHeight="1">
      <c r="A167" s="40" t="s">
        <v>404</v>
      </c>
      <c r="B167" s="47" t="s">
        <v>405</v>
      </c>
    </row>
    <row r="168" spans="1:7" ht="23.45" customHeight="1">
      <c r="A168" s="40" t="s">
        <v>406</v>
      </c>
      <c r="B168" s="47" t="s">
        <v>407</v>
      </c>
    </row>
    <row r="169" spans="1:7" ht="23.45" customHeight="1">
      <c r="A169" s="41" t="s">
        <v>408</v>
      </c>
      <c r="B169" s="4" t="s">
        <v>409</v>
      </c>
    </row>
    <row r="170" spans="1:7" ht="23.45" customHeight="1">
      <c r="A170" s="37" t="s">
        <v>95</v>
      </c>
      <c r="B170" s="63" t="s">
        <v>96</v>
      </c>
    </row>
    <row r="171" spans="1:7" ht="28.5" customHeight="1">
      <c r="A171" s="37" t="s">
        <v>410</v>
      </c>
      <c r="B171" s="7" t="s">
        <v>411</v>
      </c>
    </row>
    <row r="172" spans="1:7" ht="31.5" customHeight="1">
      <c r="A172" s="37" t="s">
        <v>412</v>
      </c>
      <c r="B172" s="7" t="s">
        <v>413</v>
      </c>
    </row>
    <row r="173" spans="1:7" ht="28.5" customHeight="1">
      <c r="A173" s="37" t="s">
        <v>97</v>
      </c>
      <c r="B173" s="85" t="s">
        <v>98</v>
      </c>
      <c r="C173" s="91"/>
      <c r="D173" s="49"/>
      <c r="E173" s="49"/>
      <c r="F173" s="49"/>
      <c r="G173" s="50"/>
    </row>
    <row r="174" spans="1:7" ht="29.25" customHeight="1">
      <c r="A174" s="37" t="s">
        <v>414</v>
      </c>
      <c r="B174" s="7" t="s">
        <v>415</v>
      </c>
    </row>
    <row r="175" spans="1:7" ht="29.25" customHeight="1">
      <c r="A175" s="37" t="s">
        <v>416</v>
      </c>
      <c r="B175" s="7" t="s">
        <v>417</v>
      </c>
    </row>
    <row r="176" spans="1:7" ht="23.45" customHeight="1">
      <c r="A176" s="37" t="s">
        <v>418</v>
      </c>
      <c r="B176" s="7" t="s">
        <v>419</v>
      </c>
    </row>
    <row r="177" spans="1:3" ht="23.45" customHeight="1">
      <c r="A177" s="37" t="s">
        <v>420</v>
      </c>
      <c r="B177" s="4" t="s">
        <v>421</v>
      </c>
    </row>
    <row r="178" spans="1:3" ht="28.5" customHeight="1">
      <c r="A178" s="37" t="s">
        <v>99</v>
      </c>
      <c r="B178" s="63" t="s">
        <v>100</v>
      </c>
    </row>
    <row r="179" spans="1:3" ht="23.45" customHeight="1">
      <c r="A179" s="37" t="s">
        <v>422</v>
      </c>
      <c r="B179" s="7" t="s">
        <v>423</v>
      </c>
    </row>
    <row r="180" spans="1:3" ht="23.45" customHeight="1">
      <c r="A180" s="37" t="s">
        <v>424</v>
      </c>
      <c r="B180" s="7" t="s">
        <v>425</v>
      </c>
    </row>
    <row r="181" spans="1:3" ht="23.45" customHeight="1">
      <c r="A181" s="37" t="s">
        <v>426</v>
      </c>
      <c r="B181" s="7" t="s">
        <v>427</v>
      </c>
    </row>
    <row r="182" spans="1:3" ht="23.45" customHeight="1">
      <c r="A182" s="37" t="s">
        <v>428</v>
      </c>
      <c r="B182" s="7" t="s">
        <v>429</v>
      </c>
      <c r="C182" s="8" t="s">
        <v>430</v>
      </c>
    </row>
    <row r="183" spans="1:3" ht="23.45" customHeight="1">
      <c r="A183" s="74"/>
      <c r="B183" s="62" t="s">
        <v>101</v>
      </c>
    </row>
    <row r="184" spans="1:3" ht="30" customHeight="1">
      <c r="A184" s="37" t="s">
        <v>102</v>
      </c>
      <c r="B184" s="63" t="s">
        <v>103</v>
      </c>
    </row>
    <row r="185" spans="1:3" ht="23.45" customHeight="1">
      <c r="A185" s="20" t="s">
        <v>431</v>
      </c>
      <c r="B185" s="4" t="s">
        <v>432</v>
      </c>
    </row>
    <row r="186" spans="1:3" ht="23.45" customHeight="1">
      <c r="A186" s="20" t="s">
        <v>433</v>
      </c>
      <c r="B186" s="4" t="s">
        <v>434</v>
      </c>
    </row>
    <row r="187" spans="1:3" ht="28.5" customHeight="1">
      <c r="A187" s="20" t="s">
        <v>435</v>
      </c>
      <c r="B187" s="4" t="s">
        <v>436</v>
      </c>
    </row>
    <row r="188" spans="1:3" ht="29.25" customHeight="1">
      <c r="A188" s="20" t="s">
        <v>437</v>
      </c>
      <c r="B188" s="4" t="s">
        <v>438</v>
      </c>
    </row>
    <row r="189" spans="1:3" ht="31.5" customHeight="1">
      <c r="A189" s="20" t="s">
        <v>439</v>
      </c>
      <c r="B189" s="4" t="s">
        <v>440</v>
      </c>
    </row>
    <row r="190" spans="1:3" ht="31.5" customHeight="1">
      <c r="A190" s="20" t="s">
        <v>441</v>
      </c>
      <c r="B190" s="4" t="s">
        <v>442</v>
      </c>
    </row>
    <row r="191" spans="1:3" ht="35.25" customHeight="1">
      <c r="A191" s="20" t="s">
        <v>443</v>
      </c>
      <c r="B191" s="4" t="s">
        <v>444</v>
      </c>
    </row>
    <row r="192" spans="1:3" ht="29.25" customHeight="1">
      <c r="A192" s="37" t="s">
        <v>104</v>
      </c>
      <c r="B192" s="63" t="s">
        <v>105</v>
      </c>
    </row>
    <row r="193" spans="1:3" ht="23.45" customHeight="1">
      <c r="A193" s="20" t="s">
        <v>445</v>
      </c>
      <c r="B193" s="7" t="s">
        <v>446</v>
      </c>
    </row>
    <row r="194" spans="1:3" ht="23.45" customHeight="1">
      <c r="A194" s="20" t="s">
        <v>447</v>
      </c>
      <c r="B194" s="7" t="s">
        <v>448</v>
      </c>
    </row>
    <row r="195" spans="1:3" ht="29.25" customHeight="1">
      <c r="A195" s="37" t="s">
        <v>106</v>
      </c>
      <c r="B195" s="63" t="s">
        <v>449</v>
      </c>
    </row>
    <row r="196" spans="1:3" ht="23.45" customHeight="1">
      <c r="A196" s="20" t="s">
        <v>450</v>
      </c>
      <c r="B196" s="7" t="s">
        <v>451</v>
      </c>
    </row>
    <row r="197" spans="1:3" ht="63.75">
      <c r="A197" s="86" t="s">
        <v>452</v>
      </c>
      <c r="B197" s="7" t="s">
        <v>453</v>
      </c>
      <c r="C197" s="92" t="s">
        <v>454</v>
      </c>
    </row>
    <row r="198" spans="1:3" ht="27.75" customHeight="1">
      <c r="A198" s="86" t="s">
        <v>455</v>
      </c>
      <c r="B198" s="7" t="s">
        <v>456</v>
      </c>
      <c r="C198" s="92"/>
    </row>
    <row r="199" spans="1:3" ht="31.5" customHeight="1">
      <c r="A199" s="86" t="s">
        <v>457</v>
      </c>
      <c r="B199" s="87" t="s">
        <v>458</v>
      </c>
      <c r="C199" s="92"/>
    </row>
    <row r="200" spans="1:3" ht="29.25" customHeight="1">
      <c r="A200" s="37" t="s">
        <v>108</v>
      </c>
      <c r="B200" s="63" t="s">
        <v>459</v>
      </c>
      <c r="C200" s="92"/>
    </row>
    <row r="201" spans="1:3" ht="24.95" customHeight="1">
      <c r="A201" s="20" t="s">
        <v>460</v>
      </c>
      <c r="B201" s="7" t="s">
        <v>461</v>
      </c>
      <c r="C201" s="93" t="s">
        <v>462</v>
      </c>
    </row>
    <row r="202" spans="1:3" ht="23.45" customHeight="1">
      <c r="A202" s="86" t="s">
        <v>463</v>
      </c>
      <c r="B202" s="7" t="s">
        <v>464</v>
      </c>
    </row>
    <row r="203" spans="1:3" ht="25.5" customHeight="1">
      <c r="A203" s="86" t="s">
        <v>465</v>
      </c>
      <c r="B203" s="56" t="s">
        <v>466</v>
      </c>
    </row>
    <row r="204" spans="1:3" ht="25.5" customHeight="1">
      <c r="A204" s="86" t="s">
        <v>467</v>
      </c>
      <c r="B204" s="56" t="s">
        <v>468</v>
      </c>
    </row>
    <row r="205" spans="1:3" ht="28.5" customHeight="1">
      <c r="A205" s="37" t="s">
        <v>110</v>
      </c>
      <c r="B205" s="63" t="s">
        <v>111</v>
      </c>
    </row>
    <row r="206" spans="1:3" ht="23.45" customHeight="1">
      <c r="A206" s="20" t="s">
        <v>469</v>
      </c>
      <c r="B206" s="7" t="s">
        <v>470</v>
      </c>
    </row>
    <row r="207" spans="1:3" ht="23.45" customHeight="1">
      <c r="A207" s="20" t="s">
        <v>471</v>
      </c>
      <c r="B207" s="7" t="s">
        <v>472</v>
      </c>
    </row>
    <row r="208" spans="1:3" ht="33" customHeight="1">
      <c r="A208" s="37" t="s">
        <v>112</v>
      </c>
      <c r="B208" s="66" t="s">
        <v>113</v>
      </c>
    </row>
    <row r="209" spans="1:3" ht="23.45" customHeight="1">
      <c r="A209" s="20" t="s">
        <v>473</v>
      </c>
      <c r="B209" s="67" t="s">
        <v>474</v>
      </c>
    </row>
    <row r="210" spans="1:3" ht="23.45" customHeight="1">
      <c r="A210" s="20" t="s">
        <v>475</v>
      </c>
      <c r="B210" s="69" t="s">
        <v>476</v>
      </c>
    </row>
    <row r="211" spans="1:3" ht="23.45" customHeight="1">
      <c r="A211" s="20" t="s">
        <v>477</v>
      </c>
      <c r="B211" s="88" t="s">
        <v>478</v>
      </c>
    </row>
    <row r="212" spans="1:3" ht="30.75" customHeight="1">
      <c r="A212" s="37" t="s">
        <v>114</v>
      </c>
      <c r="B212" s="89" t="s">
        <v>479</v>
      </c>
    </row>
    <row r="213" spans="1:3" ht="31.5" customHeight="1">
      <c r="A213" s="20" t="s">
        <v>480</v>
      </c>
      <c r="B213" s="7" t="s">
        <v>481</v>
      </c>
    </row>
    <row r="214" spans="1:3" ht="30.75" customHeight="1">
      <c r="A214" s="20" t="s">
        <v>482</v>
      </c>
      <c r="B214" s="7" t="s">
        <v>483</v>
      </c>
    </row>
    <row r="215" spans="1:3" ht="31.5" customHeight="1">
      <c r="A215" s="37" t="s">
        <v>484</v>
      </c>
      <c r="B215" s="7" t="s">
        <v>485</v>
      </c>
    </row>
    <row r="216" spans="1:3" ht="32.25" customHeight="1">
      <c r="A216" s="37" t="s">
        <v>486</v>
      </c>
      <c r="B216" s="7" t="s">
        <v>487</v>
      </c>
    </row>
    <row r="217" spans="1:3" ht="23.45" customHeight="1">
      <c r="A217" s="37" t="s">
        <v>488</v>
      </c>
      <c r="B217" s="7" t="s">
        <v>489</v>
      </c>
    </row>
    <row r="218" spans="1:3" ht="30" customHeight="1">
      <c r="A218" s="37" t="s">
        <v>116</v>
      </c>
      <c r="B218" s="63" t="s">
        <v>117</v>
      </c>
    </row>
    <row r="219" spans="1:3" ht="31.5" customHeight="1">
      <c r="A219" s="20" t="s">
        <v>490</v>
      </c>
      <c r="B219" s="7" t="s">
        <v>491</v>
      </c>
    </row>
    <row r="220" spans="1:3" ht="36" customHeight="1">
      <c r="A220" s="20" t="s">
        <v>492</v>
      </c>
      <c r="B220" s="90" t="s">
        <v>493</v>
      </c>
      <c r="C220" s="190" t="s">
        <v>494</v>
      </c>
    </row>
    <row r="221" spans="1:3" ht="29.25" customHeight="1">
      <c r="A221" s="20" t="s">
        <v>495</v>
      </c>
      <c r="B221" s="90" t="s">
        <v>496</v>
      </c>
      <c r="C221" s="190"/>
    </row>
    <row r="222" spans="1:3" ht="30" customHeight="1">
      <c r="A222" s="20" t="s">
        <v>497</v>
      </c>
      <c r="B222" s="90" t="s">
        <v>498</v>
      </c>
      <c r="C222" s="190"/>
    </row>
    <row r="223" spans="1:3" ht="28.5" customHeight="1">
      <c r="A223" s="20" t="s">
        <v>499</v>
      </c>
      <c r="B223" s="7" t="s">
        <v>500</v>
      </c>
    </row>
    <row r="224" spans="1:3" ht="23.45" customHeight="1">
      <c r="A224" s="20" t="s">
        <v>501</v>
      </c>
      <c r="B224" s="7" t="s">
        <v>502</v>
      </c>
    </row>
    <row r="225" spans="1:2" ht="29.25" customHeight="1">
      <c r="A225" s="20" t="s">
        <v>503</v>
      </c>
      <c r="B225" s="7" t="s">
        <v>504</v>
      </c>
    </row>
    <row r="226" spans="1:2" ht="23.45" customHeight="1">
      <c r="A226" s="20" t="s">
        <v>505</v>
      </c>
      <c r="B226" s="7" t="s">
        <v>506</v>
      </c>
    </row>
    <row r="227" spans="1:2" ht="23.45" customHeight="1">
      <c r="A227" s="20" t="s">
        <v>507</v>
      </c>
      <c r="B227" s="7" t="s">
        <v>508</v>
      </c>
    </row>
    <row r="228" spans="1:2" ht="29.25" customHeight="1">
      <c r="A228" s="20" t="s">
        <v>509</v>
      </c>
      <c r="B228" s="7" t="s">
        <v>510</v>
      </c>
    </row>
    <row r="229" spans="1:2" ht="23.45" customHeight="1">
      <c r="A229" s="5" t="s">
        <v>118</v>
      </c>
      <c r="B229" s="63" t="s">
        <v>119</v>
      </c>
    </row>
    <row r="230" spans="1:2" ht="29.25" customHeight="1">
      <c r="A230" s="5" t="s">
        <v>511</v>
      </c>
      <c r="B230" s="7" t="s">
        <v>512</v>
      </c>
    </row>
    <row r="231" spans="1:2" ht="23.45" customHeight="1">
      <c r="A231" s="5" t="s">
        <v>513</v>
      </c>
      <c r="B231" s="7" t="s">
        <v>514</v>
      </c>
    </row>
    <row r="232" spans="1:2" ht="23.45" customHeight="1">
      <c r="A232" s="5" t="s">
        <v>515</v>
      </c>
      <c r="B232" s="7" t="s">
        <v>516</v>
      </c>
    </row>
    <row r="233" spans="1:2" ht="23.45" customHeight="1">
      <c r="A233" s="74"/>
      <c r="B233" s="62" t="s">
        <v>120</v>
      </c>
    </row>
    <row r="234" spans="1:2" ht="27" customHeight="1">
      <c r="A234" s="37" t="s">
        <v>121</v>
      </c>
      <c r="B234" s="63" t="s">
        <v>122</v>
      </c>
    </row>
    <row r="235" spans="1:2" ht="23.45" customHeight="1">
      <c r="A235" s="20" t="s">
        <v>517</v>
      </c>
      <c r="B235" s="4" t="s">
        <v>518</v>
      </c>
    </row>
    <row r="236" spans="1:2" ht="30" customHeight="1">
      <c r="A236" s="20" t="s">
        <v>519</v>
      </c>
      <c r="B236" s="4" t="s">
        <v>520</v>
      </c>
    </row>
    <row r="237" spans="1:2" ht="33.75" customHeight="1">
      <c r="A237" s="37" t="s">
        <v>123</v>
      </c>
      <c r="B237" s="63" t="s">
        <v>124</v>
      </c>
    </row>
    <row r="238" spans="1:2" ht="23.45" customHeight="1">
      <c r="A238" s="20" t="s">
        <v>521</v>
      </c>
      <c r="B238" s="4" t="s">
        <v>522</v>
      </c>
    </row>
    <row r="239" spans="1:2" ht="31.5" customHeight="1">
      <c r="A239" s="20" t="s">
        <v>523</v>
      </c>
      <c r="B239" s="4" t="s">
        <v>524</v>
      </c>
    </row>
    <row r="240" spans="1:2" ht="33" customHeight="1">
      <c r="A240" s="37" t="s">
        <v>125</v>
      </c>
      <c r="B240" s="63" t="s">
        <v>126</v>
      </c>
    </row>
    <row r="241" spans="1:2" ht="23.45" customHeight="1">
      <c r="A241" s="20" t="s">
        <v>525</v>
      </c>
      <c r="B241" s="4" t="s">
        <v>526</v>
      </c>
    </row>
    <row r="242" spans="1:2" ht="30.75" customHeight="1">
      <c r="A242" s="20" t="s">
        <v>527</v>
      </c>
      <c r="B242" s="4" t="s">
        <v>528</v>
      </c>
    </row>
    <row r="243" spans="1:2" ht="29.25" customHeight="1">
      <c r="A243" s="37" t="s">
        <v>127</v>
      </c>
      <c r="B243" s="63" t="s">
        <v>128</v>
      </c>
    </row>
    <row r="244" spans="1:2" ht="23.45" customHeight="1">
      <c r="A244" s="20" t="s">
        <v>529</v>
      </c>
      <c r="B244" s="4" t="s">
        <v>530</v>
      </c>
    </row>
    <row r="245" spans="1:2" ht="36" customHeight="1">
      <c r="A245" s="20" t="s">
        <v>531</v>
      </c>
      <c r="B245" s="4" t="s">
        <v>532</v>
      </c>
    </row>
  </sheetData>
  <protectedRanges>
    <protectedRange sqref="G95:G97" name="Range2_2"/>
    <protectedRange sqref="D95:D97" name="Range1_2"/>
    <protectedRange sqref="G113" name="Range2_3"/>
    <protectedRange sqref="D113" name="Range1_3"/>
  </protectedRanges>
  <mergeCells count="2">
    <mergeCell ref="A1:B1"/>
    <mergeCell ref="C220:C222"/>
  </mergeCells>
  <pageMargins left="0.7" right="0.7" top="0.75" bottom="0.75" header="0.3" footer="0.3"/>
  <pageSetup paperSize="9"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7"/>
  <sheetViews>
    <sheetView topLeftCell="A136" zoomScale="151" zoomScaleNormal="150" workbookViewId="0">
      <selection activeCell="B143" sqref="B143"/>
    </sheetView>
  </sheetViews>
  <sheetFormatPr defaultColWidth="8.7109375" defaultRowHeight="23.45" customHeight="1"/>
  <cols>
    <col min="1" max="1" width="21" style="12" customWidth="1"/>
    <col min="2" max="2" width="131.140625" style="8" customWidth="1"/>
    <col min="3" max="3" width="60.42578125" style="12" customWidth="1"/>
    <col min="4" max="16384" width="8.7109375" style="12"/>
  </cols>
  <sheetData>
    <row r="1" spans="1:3" ht="23.45" customHeight="1">
      <c r="A1" s="188" t="s">
        <v>18</v>
      </c>
      <c r="B1" s="189"/>
    </row>
    <row r="2" spans="1:3" ht="23.45" customHeight="1">
      <c r="A2" s="13" t="s">
        <v>129</v>
      </c>
      <c r="B2" s="1" t="s">
        <v>130</v>
      </c>
    </row>
    <row r="3" spans="1:3" ht="23.45" customHeight="1">
      <c r="A3" s="2"/>
      <c r="B3" s="14" t="s">
        <v>21</v>
      </c>
    </row>
    <row r="4" spans="1:3" ht="23.45" customHeight="1">
      <c r="A4" s="15" t="s">
        <v>22</v>
      </c>
      <c r="B4" s="16" t="s">
        <v>131</v>
      </c>
    </row>
    <row r="5" spans="1:3" ht="23.45" customHeight="1">
      <c r="A5" s="21" t="s">
        <v>132</v>
      </c>
      <c r="B5" s="12" t="s">
        <v>133</v>
      </c>
    </row>
    <row r="6" spans="1:3" ht="23.45" customHeight="1">
      <c r="A6" s="21" t="s">
        <v>134</v>
      </c>
      <c r="B6" s="108" t="s">
        <v>135</v>
      </c>
    </row>
    <row r="7" spans="1:3" ht="23.45" customHeight="1">
      <c r="A7" s="21" t="s">
        <v>136</v>
      </c>
      <c r="B7" s="108" t="s">
        <v>137</v>
      </c>
    </row>
    <row r="8" spans="1:3" ht="23.45" customHeight="1">
      <c r="A8" s="17" t="s">
        <v>138</v>
      </c>
      <c r="B8" s="109" t="s">
        <v>139</v>
      </c>
      <c r="C8" s="12" t="s">
        <v>140</v>
      </c>
    </row>
    <row r="9" spans="1:3" ht="23.1" customHeight="1">
      <c r="A9" s="17" t="s">
        <v>141</v>
      </c>
      <c r="B9" s="109" t="s">
        <v>142</v>
      </c>
      <c r="C9" s="8" t="s">
        <v>143</v>
      </c>
    </row>
    <row r="10" spans="1:3" ht="23.45" customHeight="1">
      <c r="A10" s="17" t="s">
        <v>144</v>
      </c>
      <c r="B10" s="18" t="s">
        <v>145</v>
      </c>
    </row>
    <row r="11" spans="1:3" ht="23.45" customHeight="1">
      <c r="A11" s="19" t="s">
        <v>24</v>
      </c>
      <c r="B11" s="22" t="s">
        <v>25</v>
      </c>
    </row>
    <row r="12" spans="1:3" ht="23.45" customHeight="1">
      <c r="A12" s="21" t="s">
        <v>146</v>
      </c>
      <c r="B12" s="3" t="s">
        <v>147</v>
      </c>
    </row>
    <row r="13" spans="1:3" ht="23.45" customHeight="1">
      <c r="A13" s="21" t="s">
        <v>148</v>
      </c>
      <c r="B13" s="55" t="s">
        <v>149</v>
      </c>
    </row>
    <row r="14" spans="1:3" ht="23.45" customHeight="1">
      <c r="A14" s="21" t="s">
        <v>150</v>
      </c>
      <c r="B14" s="3" t="s">
        <v>151</v>
      </c>
    </row>
    <row r="15" spans="1:3" ht="23.45" customHeight="1">
      <c r="A15" s="2"/>
      <c r="B15" s="14" t="s">
        <v>26</v>
      </c>
    </row>
    <row r="16" spans="1:3" ht="23.45" customHeight="1">
      <c r="A16" s="19" t="s">
        <v>27</v>
      </c>
      <c r="B16" s="16" t="s">
        <v>28</v>
      </c>
    </row>
    <row r="17" spans="1:3" ht="23.45" customHeight="1">
      <c r="A17" s="20" t="s">
        <v>152</v>
      </c>
      <c r="B17" s="44" t="s">
        <v>153</v>
      </c>
    </row>
    <row r="18" spans="1:3" ht="23.45" customHeight="1">
      <c r="A18" s="20" t="s">
        <v>154</v>
      </c>
      <c r="B18" s="44" t="s">
        <v>155</v>
      </c>
    </row>
    <row r="19" spans="1:3" ht="23.45" customHeight="1">
      <c r="A19" s="20" t="s">
        <v>156</v>
      </c>
      <c r="B19" s="44" t="s">
        <v>157</v>
      </c>
      <c r="C19" s="8" t="s">
        <v>158</v>
      </c>
    </row>
    <row r="20" spans="1:3" ht="23.45" customHeight="1">
      <c r="A20" s="20" t="s">
        <v>159</v>
      </c>
      <c r="B20" s="4" t="s">
        <v>160</v>
      </c>
    </row>
    <row r="21" spans="1:3" ht="23.45" customHeight="1">
      <c r="A21" s="20" t="s">
        <v>161</v>
      </c>
      <c r="B21" s="4" t="s">
        <v>162</v>
      </c>
    </row>
    <row r="22" spans="1:3" ht="23.45" customHeight="1">
      <c r="A22" s="20" t="s">
        <v>163</v>
      </c>
      <c r="B22" s="44" t="s">
        <v>164</v>
      </c>
    </row>
    <row r="23" spans="1:3" ht="23.45" customHeight="1">
      <c r="A23" s="19" t="s">
        <v>29</v>
      </c>
      <c r="B23" s="16" t="s">
        <v>30</v>
      </c>
    </row>
    <row r="24" spans="1:3" ht="23.45" customHeight="1">
      <c r="A24" s="9" t="s">
        <v>165</v>
      </c>
      <c r="B24" s="11" t="s">
        <v>166</v>
      </c>
    </row>
    <row r="25" spans="1:3" ht="23.45" customHeight="1">
      <c r="A25" s="9" t="s">
        <v>167</v>
      </c>
      <c r="B25" s="3" t="s">
        <v>168</v>
      </c>
    </row>
    <row r="26" spans="1:3" ht="23.45" customHeight="1">
      <c r="A26" s="9" t="s">
        <v>169</v>
      </c>
      <c r="B26" s="3" t="s">
        <v>170</v>
      </c>
    </row>
    <row r="27" spans="1:3" ht="23.45" customHeight="1">
      <c r="A27" s="9" t="s">
        <v>171</v>
      </c>
      <c r="B27" s="3" t="s">
        <v>172</v>
      </c>
    </row>
    <row r="28" spans="1:3" ht="23.45" customHeight="1">
      <c r="A28" s="45" t="s">
        <v>31</v>
      </c>
      <c r="B28" s="24" t="s">
        <v>32</v>
      </c>
    </row>
    <row r="29" spans="1:3" ht="23.45" customHeight="1">
      <c r="A29" s="9" t="s">
        <v>173</v>
      </c>
      <c r="B29" s="4" t="s">
        <v>174</v>
      </c>
      <c r="C29" s="12" t="s">
        <v>175</v>
      </c>
    </row>
    <row r="30" spans="1:3" ht="30">
      <c r="A30" s="9" t="s">
        <v>176</v>
      </c>
      <c r="B30" s="4" t="s">
        <v>177</v>
      </c>
    </row>
    <row r="31" spans="1:3" ht="23.45" customHeight="1">
      <c r="A31" s="9" t="s">
        <v>178</v>
      </c>
      <c r="B31" s="4" t="s">
        <v>179</v>
      </c>
    </row>
    <row r="32" spans="1:3" ht="23.45" customHeight="1">
      <c r="A32" s="9" t="s">
        <v>180</v>
      </c>
      <c r="B32" s="4" t="s">
        <v>181</v>
      </c>
    </row>
    <row r="33" spans="1:3" ht="23.45" customHeight="1">
      <c r="A33" s="9" t="s">
        <v>182</v>
      </c>
      <c r="B33" s="4" t="s">
        <v>183</v>
      </c>
    </row>
    <row r="34" spans="1:3" ht="23.45" customHeight="1">
      <c r="A34" s="23"/>
      <c r="B34" s="14" t="s">
        <v>33</v>
      </c>
    </row>
    <row r="35" spans="1:3" ht="23.45" customHeight="1">
      <c r="A35" s="19" t="s">
        <v>34</v>
      </c>
      <c r="B35" s="22" t="s">
        <v>35</v>
      </c>
    </row>
    <row r="36" spans="1:3" ht="23.45" customHeight="1">
      <c r="A36" s="20" t="s">
        <v>184</v>
      </c>
      <c r="B36" s="3" t="s">
        <v>185</v>
      </c>
      <c r="C36" s="12" t="s">
        <v>186</v>
      </c>
    </row>
    <row r="37" spans="1:3" ht="23.45" customHeight="1">
      <c r="A37" s="20" t="s">
        <v>187</v>
      </c>
      <c r="B37" s="6" t="s">
        <v>188</v>
      </c>
      <c r="C37" s="12" t="s">
        <v>189</v>
      </c>
    </row>
    <row r="38" spans="1:3" ht="23.45" customHeight="1">
      <c r="A38" s="20" t="s">
        <v>190</v>
      </c>
      <c r="B38" s="10" t="s">
        <v>191</v>
      </c>
      <c r="C38" s="12" t="s">
        <v>192</v>
      </c>
    </row>
    <row r="39" spans="1:3" ht="23.45" customHeight="1">
      <c r="A39" s="20" t="s">
        <v>193</v>
      </c>
      <c r="B39" s="3" t="s">
        <v>194</v>
      </c>
    </row>
    <row r="40" spans="1:3" ht="23.45" customHeight="1">
      <c r="A40" s="20" t="s">
        <v>195</v>
      </c>
      <c r="B40" s="3" t="s">
        <v>196</v>
      </c>
    </row>
    <row r="41" spans="1:3" ht="23.45" customHeight="1">
      <c r="A41" s="20" t="s">
        <v>197</v>
      </c>
      <c r="B41" s="3" t="s">
        <v>198</v>
      </c>
    </row>
    <row r="42" spans="1:3" ht="23.45" customHeight="1">
      <c r="A42" s="26" t="s">
        <v>36</v>
      </c>
      <c r="B42" s="16" t="s">
        <v>37</v>
      </c>
    </row>
    <row r="43" spans="1:3" ht="23.45" customHeight="1">
      <c r="A43" s="25" t="s">
        <v>199</v>
      </c>
      <c r="B43" s="109" t="s">
        <v>200</v>
      </c>
    </row>
    <row r="44" spans="1:3" ht="23.45" customHeight="1">
      <c r="A44" s="21" t="s">
        <v>201</v>
      </c>
      <c r="B44" s="6" t="s">
        <v>202</v>
      </c>
    </row>
    <row r="45" spans="1:3" ht="23.45" customHeight="1">
      <c r="A45" s="21" t="s">
        <v>203</v>
      </c>
      <c r="B45" s="109" t="s">
        <v>204</v>
      </c>
      <c r="C45" s="12" t="s">
        <v>205</v>
      </c>
    </row>
    <row r="46" spans="1:3" ht="23.45" customHeight="1">
      <c r="A46" s="19" t="s">
        <v>38</v>
      </c>
      <c r="B46" s="16" t="s">
        <v>39</v>
      </c>
    </row>
    <row r="47" spans="1:3" ht="23.45" customHeight="1">
      <c r="A47" s="21" t="s">
        <v>206</v>
      </c>
      <c r="B47" s="109" t="s">
        <v>207</v>
      </c>
    </row>
    <row r="48" spans="1:3" ht="23.45" customHeight="1">
      <c r="A48" s="21" t="s">
        <v>208</v>
      </c>
      <c r="B48" s="109" t="s">
        <v>209</v>
      </c>
    </row>
    <row r="49" spans="1:3" ht="23.45" customHeight="1" thickBot="1">
      <c r="A49" s="27" t="s">
        <v>210</v>
      </c>
      <c r="B49" s="109" t="s">
        <v>211</v>
      </c>
      <c r="C49" s="12" t="s">
        <v>212</v>
      </c>
    </row>
    <row r="50" spans="1:3" ht="23.45" customHeight="1">
      <c r="A50" s="19" t="s">
        <v>40</v>
      </c>
      <c r="B50" s="22" t="s">
        <v>41</v>
      </c>
    </row>
    <row r="51" spans="1:3" ht="23.45" customHeight="1">
      <c r="A51" s="21" t="s">
        <v>213</v>
      </c>
      <c r="B51" s="110" t="s">
        <v>214</v>
      </c>
    </row>
    <row r="52" spans="1:3" ht="23.45" customHeight="1">
      <c r="A52" s="21" t="s">
        <v>216</v>
      </c>
      <c r="B52" s="110" t="s">
        <v>217</v>
      </c>
    </row>
    <row r="53" spans="1:3" ht="23.45" customHeight="1">
      <c r="A53" s="21" t="s">
        <v>218</v>
      </c>
      <c r="B53" s="110" t="s">
        <v>219</v>
      </c>
    </row>
    <row r="54" spans="1:3" ht="23.45" customHeight="1">
      <c r="A54" s="19" t="s">
        <v>42</v>
      </c>
      <c r="B54" s="16" t="s">
        <v>43</v>
      </c>
    </row>
    <row r="55" spans="1:3" ht="23.45" customHeight="1">
      <c r="A55" s="21" t="s">
        <v>220</v>
      </c>
      <c r="B55" s="108" t="s">
        <v>221</v>
      </c>
    </row>
    <row r="56" spans="1:3" ht="23.45" customHeight="1">
      <c r="A56" s="21" t="s">
        <v>222</v>
      </c>
      <c r="B56" s="108" t="s">
        <v>223</v>
      </c>
    </row>
    <row r="57" spans="1:3" ht="23.45" customHeight="1">
      <c r="A57" s="25" t="s">
        <v>224</v>
      </c>
      <c r="B57" s="6" t="s">
        <v>225</v>
      </c>
    </row>
    <row r="58" spans="1:3" ht="23.45" customHeight="1">
      <c r="A58" s="19" t="s">
        <v>44</v>
      </c>
      <c r="B58" s="16" t="s">
        <v>45</v>
      </c>
    </row>
    <row r="59" spans="1:3" ht="23.45" customHeight="1">
      <c r="A59" s="25" t="s">
        <v>226</v>
      </c>
      <c r="B59" s="108" t="s">
        <v>227</v>
      </c>
    </row>
    <row r="60" spans="1:3" ht="23.45" customHeight="1">
      <c r="A60" s="25" t="s">
        <v>228</v>
      </c>
      <c r="B60" s="108" t="s">
        <v>229</v>
      </c>
    </row>
    <row r="61" spans="1:3" ht="23.45" customHeight="1">
      <c r="A61" s="25" t="s">
        <v>230</v>
      </c>
      <c r="B61" s="108" t="s">
        <v>231</v>
      </c>
      <c r="C61" s="12" t="s">
        <v>232</v>
      </c>
    </row>
    <row r="62" spans="1:3" ht="23.45" customHeight="1">
      <c r="A62" s="19" t="s">
        <v>46</v>
      </c>
      <c r="B62" s="28" t="s">
        <v>47</v>
      </c>
    </row>
    <row r="63" spans="1:3" ht="23.45" customHeight="1">
      <c r="A63" s="5" t="s">
        <v>233</v>
      </c>
      <c r="B63" s="7" t="s">
        <v>234</v>
      </c>
    </row>
    <row r="64" spans="1:3" ht="23.45" customHeight="1">
      <c r="A64" s="5" t="s">
        <v>235</v>
      </c>
      <c r="B64" s="7" t="s">
        <v>236</v>
      </c>
      <c r="C64" s="12" t="s">
        <v>237</v>
      </c>
    </row>
    <row r="65" spans="1:3" ht="23.45" customHeight="1">
      <c r="A65" s="5" t="s">
        <v>238</v>
      </c>
      <c r="B65" s="7" t="s">
        <v>239</v>
      </c>
    </row>
    <row r="66" spans="1:3" ht="23.45" customHeight="1">
      <c r="A66" s="5" t="s">
        <v>241</v>
      </c>
      <c r="B66" s="7" t="s">
        <v>242</v>
      </c>
    </row>
    <row r="67" spans="1:3" ht="23.45" customHeight="1">
      <c r="A67" s="5" t="s">
        <v>243</v>
      </c>
      <c r="B67" s="7" t="s">
        <v>244</v>
      </c>
    </row>
    <row r="68" spans="1:3" ht="23.45" customHeight="1">
      <c r="A68" s="2"/>
      <c r="B68" s="14" t="s">
        <v>48</v>
      </c>
    </row>
    <row r="69" spans="1:3" ht="23.45" customHeight="1">
      <c r="A69" s="19" t="s">
        <v>49</v>
      </c>
      <c r="B69" s="16" t="s">
        <v>50</v>
      </c>
    </row>
    <row r="70" spans="1:3" ht="23.45" customHeight="1">
      <c r="A70" s="21" t="s">
        <v>246</v>
      </c>
      <c r="B70" s="109" t="s">
        <v>247</v>
      </c>
    </row>
    <row r="71" spans="1:3" ht="23.45" customHeight="1">
      <c r="A71" s="21" t="s">
        <v>248</v>
      </c>
      <c r="B71" s="108" t="s">
        <v>249</v>
      </c>
    </row>
    <row r="72" spans="1:3" ht="23.45" customHeight="1">
      <c r="A72" s="21" t="s">
        <v>250</v>
      </c>
      <c r="B72" s="108" t="s">
        <v>251</v>
      </c>
    </row>
    <row r="73" spans="1:3" ht="23.45" customHeight="1">
      <c r="A73" s="19" t="s">
        <v>51</v>
      </c>
      <c r="B73" s="16" t="s">
        <v>52</v>
      </c>
    </row>
    <row r="74" spans="1:3" ht="23.45" customHeight="1">
      <c r="A74" s="21" t="s">
        <v>252</v>
      </c>
      <c r="B74" s="108" t="s">
        <v>253</v>
      </c>
    </row>
    <row r="75" spans="1:3" ht="23.45" customHeight="1">
      <c r="A75" s="25" t="s">
        <v>254</v>
      </c>
      <c r="B75" s="108" t="s">
        <v>255</v>
      </c>
      <c r="C75" s="12" t="s">
        <v>256</v>
      </c>
    </row>
    <row r="76" spans="1:3" ht="23.45" customHeight="1">
      <c r="A76" s="21" t="s">
        <v>257</v>
      </c>
      <c r="B76" s="108" t="s">
        <v>258</v>
      </c>
    </row>
    <row r="77" spans="1:3" ht="23.45" customHeight="1">
      <c r="A77" s="21" t="s">
        <v>259</v>
      </c>
      <c r="B77" s="109" t="s">
        <v>260</v>
      </c>
      <c r="C77" s="12" t="s">
        <v>261</v>
      </c>
    </row>
    <row r="78" spans="1:3" ht="23.45" customHeight="1">
      <c r="A78" s="19" t="s">
        <v>53</v>
      </c>
      <c r="B78" s="16" t="s">
        <v>54</v>
      </c>
    </row>
    <row r="79" spans="1:3" ht="23.45" customHeight="1">
      <c r="A79" s="20" t="s">
        <v>263</v>
      </c>
      <c r="B79" s="108" t="s">
        <v>264</v>
      </c>
    </row>
    <row r="80" spans="1:3" ht="23.45" customHeight="1">
      <c r="A80" s="20" t="s">
        <v>265</v>
      </c>
      <c r="B80" s="108" t="s">
        <v>266</v>
      </c>
    </row>
    <row r="81" spans="1:7" ht="23.45" customHeight="1">
      <c r="A81" s="20" t="s">
        <v>267</v>
      </c>
      <c r="B81" s="108" t="s">
        <v>268</v>
      </c>
      <c r="C81" s="12" t="s">
        <v>533</v>
      </c>
    </row>
    <row r="82" spans="1:7" ht="23.45" customHeight="1">
      <c r="A82" s="19" t="s">
        <v>55</v>
      </c>
      <c r="B82" s="22" t="s">
        <v>56</v>
      </c>
    </row>
    <row r="83" spans="1:7" ht="23.45" customHeight="1">
      <c r="A83" s="20" t="s">
        <v>270</v>
      </c>
      <c r="B83" s="6" t="s">
        <v>271</v>
      </c>
    </row>
    <row r="84" spans="1:7" ht="23.45" customHeight="1">
      <c r="A84" s="20" t="s">
        <v>272</v>
      </c>
      <c r="B84" s="3" t="s">
        <v>273</v>
      </c>
      <c r="C84" s="12" t="s">
        <v>274</v>
      </c>
    </row>
    <row r="85" spans="1:7" ht="23.45" customHeight="1">
      <c r="A85" s="20" t="s">
        <v>275</v>
      </c>
      <c r="B85" s="3" t="s">
        <v>534</v>
      </c>
    </row>
    <row r="86" spans="1:7" ht="23.45" customHeight="1">
      <c r="A86" s="20" t="s">
        <v>277</v>
      </c>
      <c r="B86" s="3" t="s">
        <v>278</v>
      </c>
    </row>
    <row r="87" spans="1:7" ht="23.45" customHeight="1">
      <c r="A87" s="20" t="s">
        <v>279</v>
      </c>
      <c r="B87" s="3" t="s">
        <v>280</v>
      </c>
    </row>
    <row r="88" spans="1:7" ht="23.45" customHeight="1">
      <c r="A88" s="19" t="s">
        <v>57</v>
      </c>
      <c r="B88" s="22" t="s">
        <v>58</v>
      </c>
    </row>
    <row r="89" spans="1:7" ht="23.45" customHeight="1">
      <c r="A89" s="20" t="s">
        <v>281</v>
      </c>
      <c r="B89" s="3" t="s">
        <v>282</v>
      </c>
    </row>
    <row r="90" spans="1:7" ht="23.45" customHeight="1">
      <c r="A90" s="20" t="s">
        <v>283</v>
      </c>
      <c r="B90" s="3" t="s">
        <v>284</v>
      </c>
    </row>
    <row r="91" spans="1:7" ht="23.45" customHeight="1">
      <c r="A91" s="19" t="s">
        <v>59</v>
      </c>
      <c r="B91" s="16" t="s">
        <v>60</v>
      </c>
    </row>
    <row r="92" spans="1:7" ht="23.45" customHeight="1">
      <c r="A92" s="20" t="s">
        <v>285</v>
      </c>
      <c r="B92" s="3" t="s">
        <v>286</v>
      </c>
    </row>
    <row r="93" spans="1:7" ht="23.45" customHeight="1">
      <c r="A93" s="20" t="s">
        <v>287</v>
      </c>
      <c r="B93" s="3" t="s">
        <v>288</v>
      </c>
    </row>
    <row r="94" spans="1:7" ht="23.45" customHeight="1">
      <c r="A94" s="20" t="s">
        <v>289</v>
      </c>
      <c r="B94" s="3" t="s">
        <v>535</v>
      </c>
    </row>
    <row r="95" spans="1:7" ht="23.45" customHeight="1">
      <c r="A95" s="19" t="s">
        <v>61</v>
      </c>
      <c r="B95" s="16" t="s">
        <v>536</v>
      </c>
      <c r="C95" s="16"/>
      <c r="D95" s="16"/>
      <c r="E95" s="16"/>
      <c r="F95" s="16"/>
      <c r="G95" s="16"/>
    </row>
    <row r="96" spans="1:7" ht="23.45" customHeight="1">
      <c r="A96" s="20" t="s">
        <v>291</v>
      </c>
      <c r="B96" s="52" t="s">
        <v>292</v>
      </c>
      <c r="C96" s="57"/>
      <c r="D96" s="57"/>
      <c r="E96" s="57"/>
      <c r="F96" s="57"/>
      <c r="G96" s="57"/>
    </row>
    <row r="97" spans="1:7" ht="23.45" customHeight="1">
      <c r="A97" s="20" t="s">
        <v>293</v>
      </c>
      <c r="B97" s="52" t="s">
        <v>294</v>
      </c>
      <c r="C97" s="57"/>
      <c r="D97" s="57"/>
      <c r="E97" s="57"/>
      <c r="F97" s="57"/>
      <c r="G97" s="57"/>
    </row>
    <row r="98" spans="1:7" ht="23.45" customHeight="1">
      <c r="A98" s="19" t="s">
        <v>63</v>
      </c>
      <c r="B98" s="16" t="s">
        <v>64</v>
      </c>
    </row>
    <row r="99" spans="1:7" ht="23.45" customHeight="1">
      <c r="A99" s="20" t="s">
        <v>295</v>
      </c>
      <c r="B99" s="52" t="s">
        <v>537</v>
      </c>
    </row>
    <row r="100" spans="1:7" ht="23.45" customHeight="1">
      <c r="A100" s="20" t="s">
        <v>297</v>
      </c>
      <c r="B100" s="56" t="s">
        <v>298</v>
      </c>
    </row>
    <row r="101" spans="1:7" ht="23.45" customHeight="1">
      <c r="A101" s="20" t="s">
        <v>299</v>
      </c>
      <c r="B101" s="109" t="s">
        <v>300</v>
      </c>
    </row>
    <row r="102" spans="1:7" ht="23.45" customHeight="1">
      <c r="A102" s="19" t="s">
        <v>65</v>
      </c>
      <c r="B102" s="16" t="s">
        <v>66</v>
      </c>
    </row>
    <row r="103" spans="1:7" ht="23.45" customHeight="1">
      <c r="A103" s="20" t="s">
        <v>301</v>
      </c>
      <c r="B103" s="108" t="s">
        <v>302</v>
      </c>
    </row>
    <row r="104" spans="1:7" ht="23.45" customHeight="1">
      <c r="A104" s="20" t="s">
        <v>303</v>
      </c>
      <c r="B104" s="108" t="s">
        <v>304</v>
      </c>
    </row>
    <row r="105" spans="1:7" ht="23.45" customHeight="1">
      <c r="A105" s="20" t="s">
        <v>305</v>
      </c>
      <c r="B105" s="108" t="s">
        <v>306</v>
      </c>
      <c r="C105" s="12" t="s">
        <v>307</v>
      </c>
    </row>
    <row r="106" spans="1:7" ht="23.45" customHeight="1">
      <c r="A106" s="19" t="s">
        <v>67</v>
      </c>
      <c r="B106" s="16" t="s">
        <v>68</v>
      </c>
      <c r="C106" s="12" t="s">
        <v>308</v>
      </c>
    </row>
    <row r="107" spans="1:7" ht="23.45" customHeight="1">
      <c r="A107" s="20" t="s">
        <v>309</v>
      </c>
      <c r="B107" s="4" t="s">
        <v>538</v>
      </c>
    </row>
    <row r="108" spans="1:7" ht="23.45" customHeight="1">
      <c r="A108" s="20" t="s">
        <v>311</v>
      </c>
      <c r="B108" s="56" t="s">
        <v>312</v>
      </c>
    </row>
    <row r="109" spans="1:7" ht="23.45" customHeight="1">
      <c r="A109" s="29"/>
      <c r="B109" s="14" t="s">
        <v>69</v>
      </c>
    </row>
    <row r="110" spans="1:7" ht="23.45" customHeight="1">
      <c r="A110" s="19" t="s">
        <v>70</v>
      </c>
      <c r="B110" s="30" t="s">
        <v>71</v>
      </c>
    </row>
    <row r="111" spans="1:7" ht="23.45" customHeight="1">
      <c r="A111" s="20" t="s">
        <v>313</v>
      </c>
      <c r="B111" s="3" t="s">
        <v>314</v>
      </c>
    </row>
    <row r="112" spans="1:7" ht="23.45" customHeight="1">
      <c r="A112" s="31" t="s">
        <v>315</v>
      </c>
      <c r="B112" s="3" t="s">
        <v>316</v>
      </c>
    </row>
    <row r="113" spans="1:7" ht="24" customHeight="1">
      <c r="A113" s="19" t="s">
        <v>72</v>
      </c>
      <c r="B113" s="30" t="s">
        <v>73</v>
      </c>
      <c r="C113" s="58"/>
      <c r="D113" s="58"/>
      <c r="E113" s="58"/>
      <c r="F113" s="58"/>
      <c r="G113" s="58"/>
    </row>
    <row r="114" spans="1:7" ht="23.45" customHeight="1">
      <c r="A114" s="20" t="s">
        <v>317</v>
      </c>
      <c r="B114" s="11" t="s">
        <v>318</v>
      </c>
    </row>
    <row r="115" spans="1:7" ht="23.45" customHeight="1">
      <c r="A115" s="31" t="s">
        <v>319</v>
      </c>
      <c r="B115" s="110" t="s">
        <v>539</v>
      </c>
    </row>
    <row r="116" spans="1:7" ht="23.45" customHeight="1">
      <c r="A116" s="19" t="s">
        <v>74</v>
      </c>
      <c r="B116" s="59" t="s">
        <v>321</v>
      </c>
    </row>
    <row r="117" spans="1:7" ht="23.45" customHeight="1">
      <c r="A117" s="20" t="s">
        <v>322</v>
      </c>
      <c r="B117" s="60" t="s">
        <v>323</v>
      </c>
    </row>
    <row r="118" spans="1:7" ht="23.45" customHeight="1">
      <c r="A118" s="20" t="s">
        <v>324</v>
      </c>
      <c r="B118" s="60" t="s">
        <v>325</v>
      </c>
    </row>
    <row r="119" spans="1:7" ht="23.45" customHeight="1">
      <c r="A119" s="20" t="s">
        <v>326</v>
      </c>
      <c r="B119" s="60" t="s">
        <v>327</v>
      </c>
    </row>
    <row r="120" spans="1:7" ht="23.45" customHeight="1">
      <c r="A120" s="19" t="s">
        <v>74</v>
      </c>
      <c r="B120" s="30" t="s">
        <v>75</v>
      </c>
    </row>
    <row r="121" spans="1:7" ht="23.45" customHeight="1">
      <c r="A121" s="20" t="s">
        <v>328</v>
      </c>
      <c r="B121" s="108" t="s">
        <v>329</v>
      </c>
    </row>
    <row r="122" spans="1:7" ht="23.45" customHeight="1">
      <c r="A122" s="20" t="s">
        <v>322</v>
      </c>
      <c r="B122" s="108" t="s">
        <v>330</v>
      </c>
      <c r="C122" s="12" t="s">
        <v>331</v>
      </c>
    </row>
    <row r="123" spans="1:7" ht="23.45" customHeight="1">
      <c r="A123" s="20" t="s">
        <v>324</v>
      </c>
      <c r="B123" s="108" t="s">
        <v>332</v>
      </c>
    </row>
    <row r="124" spans="1:7" ht="23.45" customHeight="1">
      <c r="A124" s="20" t="s">
        <v>326</v>
      </c>
      <c r="B124" s="3" t="s">
        <v>333</v>
      </c>
    </row>
    <row r="125" spans="1:7" ht="23.45" customHeight="1">
      <c r="A125" s="20" t="s">
        <v>334</v>
      </c>
      <c r="B125" s="3" t="s">
        <v>335</v>
      </c>
    </row>
    <row r="126" spans="1:7" ht="23.45" customHeight="1">
      <c r="A126" s="20" t="s">
        <v>336</v>
      </c>
      <c r="B126" s="3" t="s">
        <v>540</v>
      </c>
    </row>
    <row r="127" spans="1:7" ht="23.45" customHeight="1">
      <c r="A127" s="19" t="s">
        <v>76</v>
      </c>
      <c r="B127" s="32" t="s">
        <v>338</v>
      </c>
    </row>
    <row r="128" spans="1:7" ht="23.45" customHeight="1">
      <c r="A128" s="20" t="s">
        <v>339</v>
      </c>
      <c r="B128" s="10" t="s">
        <v>541</v>
      </c>
    </row>
    <row r="129" spans="1:2" ht="23.45" customHeight="1">
      <c r="A129" s="20" t="s">
        <v>341</v>
      </c>
      <c r="B129" s="10" t="s">
        <v>542</v>
      </c>
    </row>
    <row r="130" spans="1:2" ht="23.45" customHeight="1">
      <c r="A130" s="20" t="s">
        <v>543</v>
      </c>
      <c r="B130" s="10" t="s">
        <v>544</v>
      </c>
    </row>
    <row r="131" spans="1:2" ht="23.45" customHeight="1">
      <c r="A131" s="20" t="s">
        <v>545</v>
      </c>
      <c r="B131" s="10" t="s">
        <v>546</v>
      </c>
    </row>
    <row r="132" spans="1:2" ht="23.45" customHeight="1">
      <c r="A132" s="19" t="s">
        <v>78</v>
      </c>
      <c r="B132" s="30" t="s">
        <v>346</v>
      </c>
    </row>
    <row r="133" spans="1:2" ht="23.45" customHeight="1">
      <c r="A133" s="20" t="s">
        <v>347</v>
      </c>
      <c r="B133" s="10" t="s">
        <v>547</v>
      </c>
    </row>
    <row r="134" spans="1:2" ht="23.45" customHeight="1">
      <c r="A134" s="20" t="s">
        <v>350</v>
      </c>
      <c r="B134" s="10" t="s">
        <v>548</v>
      </c>
    </row>
    <row r="135" spans="1:2" ht="23.45" customHeight="1">
      <c r="A135" s="20" t="s">
        <v>352</v>
      </c>
      <c r="B135" s="10" t="s">
        <v>549</v>
      </c>
    </row>
    <row r="136" spans="1:2" ht="23.45" customHeight="1">
      <c r="A136" s="20" t="s">
        <v>550</v>
      </c>
      <c r="B136" s="10" t="s">
        <v>551</v>
      </c>
    </row>
    <row r="137" spans="1:2" ht="23.45" customHeight="1">
      <c r="A137" s="20"/>
      <c r="B137" s="10" t="s">
        <v>552</v>
      </c>
    </row>
    <row r="138" spans="1:2" ht="23.45" customHeight="1">
      <c r="A138" s="20" t="s">
        <v>553</v>
      </c>
      <c r="B138" s="10" t="s">
        <v>353</v>
      </c>
    </row>
    <row r="139" spans="1:2" ht="23.45" customHeight="1">
      <c r="A139" s="33" t="s">
        <v>80</v>
      </c>
      <c r="B139" s="34" t="s">
        <v>81</v>
      </c>
    </row>
    <row r="140" spans="1:2" ht="23.45" customHeight="1">
      <c r="A140" s="33" t="s">
        <v>82</v>
      </c>
      <c r="B140" s="34" t="s">
        <v>83</v>
      </c>
    </row>
    <row r="141" spans="1:2" ht="23.45" customHeight="1">
      <c r="A141" s="35" t="s">
        <v>360</v>
      </c>
      <c r="B141" s="36" t="s">
        <v>361</v>
      </c>
    </row>
    <row r="142" spans="1:2" ht="23.45" customHeight="1">
      <c r="A142" s="35" t="s">
        <v>362</v>
      </c>
      <c r="B142" s="36" t="s">
        <v>363</v>
      </c>
    </row>
    <row r="143" spans="1:2" ht="23.45" customHeight="1">
      <c r="A143" s="35" t="s">
        <v>364</v>
      </c>
      <c r="B143" s="55" t="s">
        <v>365</v>
      </c>
    </row>
    <row r="144" spans="1:2" ht="23.45" customHeight="1">
      <c r="A144" s="35" t="s">
        <v>366</v>
      </c>
      <c r="B144" s="36" t="s">
        <v>367</v>
      </c>
    </row>
    <row r="145" spans="1:3" ht="23.45" customHeight="1">
      <c r="A145" s="35" t="s">
        <v>368</v>
      </c>
      <c r="B145" s="36" t="s">
        <v>369</v>
      </c>
    </row>
    <row r="146" spans="1:3" ht="23.45" customHeight="1">
      <c r="A146" s="35" t="s">
        <v>370</v>
      </c>
      <c r="B146" s="36" t="s">
        <v>371</v>
      </c>
    </row>
    <row r="147" spans="1:3" ht="23.45" customHeight="1">
      <c r="A147" s="33" t="s">
        <v>84</v>
      </c>
      <c r="B147" s="34" t="s">
        <v>85</v>
      </c>
    </row>
    <row r="148" spans="1:3" ht="23.45" customHeight="1">
      <c r="A148" s="35" t="s">
        <v>372</v>
      </c>
      <c r="B148" s="36" t="s">
        <v>373</v>
      </c>
    </row>
    <row r="149" spans="1:3" ht="23.45" customHeight="1">
      <c r="A149" s="35" t="s">
        <v>374</v>
      </c>
      <c r="B149" s="36" t="s">
        <v>375</v>
      </c>
    </row>
    <row r="150" spans="1:3" ht="23.45" customHeight="1">
      <c r="A150" s="19" t="s">
        <v>86</v>
      </c>
      <c r="B150" s="32" t="s">
        <v>87</v>
      </c>
    </row>
    <row r="151" spans="1:3" ht="23.45" customHeight="1">
      <c r="A151" s="35" t="s">
        <v>376</v>
      </c>
      <c r="B151" s="36" t="s">
        <v>381</v>
      </c>
    </row>
    <row r="152" spans="1:3" ht="23.45" customHeight="1">
      <c r="A152" s="2"/>
      <c r="B152" s="14" t="s">
        <v>88</v>
      </c>
    </row>
    <row r="153" spans="1:3" ht="23.45" customHeight="1">
      <c r="A153" s="19" t="s">
        <v>89</v>
      </c>
      <c r="B153" s="16" t="s">
        <v>90</v>
      </c>
    </row>
    <row r="154" spans="1:3" ht="23.45" customHeight="1">
      <c r="A154" s="37" t="s">
        <v>382</v>
      </c>
      <c r="B154" s="108" t="s">
        <v>383</v>
      </c>
    </row>
    <row r="155" spans="1:3" ht="23.45" customHeight="1">
      <c r="A155" s="37" t="s">
        <v>384</v>
      </c>
      <c r="B155" s="108" t="s">
        <v>385</v>
      </c>
    </row>
    <row r="156" spans="1:3" ht="23.45" customHeight="1">
      <c r="A156" s="37" t="s">
        <v>386</v>
      </c>
      <c r="B156" s="47" t="s">
        <v>387</v>
      </c>
      <c r="C156" s="12" t="s">
        <v>388</v>
      </c>
    </row>
    <row r="157" spans="1:3" ht="23.45" customHeight="1">
      <c r="A157" s="37" t="s">
        <v>389</v>
      </c>
      <c r="B157" s="108" t="s">
        <v>390</v>
      </c>
    </row>
    <row r="158" spans="1:3" ht="23.45" customHeight="1">
      <c r="A158" s="37" t="s">
        <v>391</v>
      </c>
      <c r="B158" s="46" t="s">
        <v>392</v>
      </c>
      <c r="C158" s="12" t="s">
        <v>393</v>
      </c>
    </row>
    <row r="159" spans="1:3" ht="23.45" customHeight="1">
      <c r="A159" s="19" t="s">
        <v>91</v>
      </c>
      <c r="B159" s="16" t="s">
        <v>92</v>
      </c>
    </row>
    <row r="160" spans="1:3" ht="23.45" customHeight="1">
      <c r="A160" s="37" t="s">
        <v>394</v>
      </c>
      <c r="B160" s="108" t="s">
        <v>395</v>
      </c>
    </row>
    <row r="161" spans="1:7" ht="23.45" customHeight="1">
      <c r="A161" s="37" t="s">
        <v>396</v>
      </c>
      <c r="B161" s="108" t="s">
        <v>397</v>
      </c>
    </row>
    <row r="162" spans="1:7" ht="23.45" customHeight="1">
      <c r="A162" s="38" t="s">
        <v>398</v>
      </c>
      <c r="B162" s="108" t="s">
        <v>399</v>
      </c>
    </row>
    <row r="163" spans="1:7" ht="23.45" customHeight="1">
      <c r="A163" s="39" t="s">
        <v>93</v>
      </c>
      <c r="B163" s="16" t="s">
        <v>94</v>
      </c>
    </row>
    <row r="164" spans="1:7" ht="23.45" customHeight="1">
      <c r="A164" s="37" t="s">
        <v>400</v>
      </c>
      <c r="B164" s="111" t="s">
        <v>401</v>
      </c>
    </row>
    <row r="165" spans="1:7" ht="23.45" customHeight="1">
      <c r="A165" s="40" t="s">
        <v>402</v>
      </c>
      <c r="B165" s="47" t="s">
        <v>403</v>
      </c>
    </row>
    <row r="166" spans="1:7" ht="23.45" customHeight="1">
      <c r="A166" s="40" t="s">
        <v>404</v>
      </c>
      <c r="B166" s="47" t="s">
        <v>405</v>
      </c>
    </row>
    <row r="167" spans="1:7" ht="23.45" customHeight="1">
      <c r="A167" s="40" t="s">
        <v>406</v>
      </c>
      <c r="B167" s="47" t="s">
        <v>407</v>
      </c>
    </row>
    <row r="168" spans="1:7" ht="23.45" customHeight="1">
      <c r="A168" s="41" t="s">
        <v>408</v>
      </c>
      <c r="B168" s="108" t="s">
        <v>409</v>
      </c>
    </row>
    <row r="169" spans="1:7" ht="23.45" customHeight="1">
      <c r="A169" s="19" t="s">
        <v>95</v>
      </c>
      <c r="B169" s="16" t="s">
        <v>96</v>
      </c>
    </row>
    <row r="170" spans="1:7" ht="23.45" customHeight="1">
      <c r="A170" s="37" t="s">
        <v>410</v>
      </c>
      <c r="B170" s="7" t="s">
        <v>411</v>
      </c>
    </row>
    <row r="171" spans="1:7" ht="23.45" customHeight="1">
      <c r="A171" s="37" t="s">
        <v>412</v>
      </c>
      <c r="B171" s="7" t="s">
        <v>413</v>
      </c>
    </row>
    <row r="172" spans="1:7" ht="23.45" customHeight="1">
      <c r="A172" s="19" t="s">
        <v>97</v>
      </c>
      <c r="B172" s="48" t="s">
        <v>98</v>
      </c>
      <c r="C172" s="49"/>
      <c r="D172" s="49"/>
      <c r="E172" s="49"/>
      <c r="F172" s="49"/>
      <c r="G172" s="50"/>
    </row>
    <row r="173" spans="1:7" ht="23.45" customHeight="1">
      <c r="A173" s="37" t="s">
        <v>414</v>
      </c>
      <c r="B173" s="7" t="s">
        <v>415</v>
      </c>
    </row>
    <row r="174" spans="1:7" ht="23.45" customHeight="1">
      <c r="A174" s="37" t="s">
        <v>416</v>
      </c>
      <c r="B174" s="7" t="s">
        <v>417</v>
      </c>
    </row>
    <row r="175" spans="1:7" ht="23.45" customHeight="1">
      <c r="A175" s="37" t="s">
        <v>418</v>
      </c>
      <c r="B175" s="7" t="s">
        <v>419</v>
      </c>
    </row>
    <row r="176" spans="1:7" ht="23.45" customHeight="1">
      <c r="A176" s="37" t="s">
        <v>420</v>
      </c>
      <c r="B176" s="4" t="s">
        <v>421</v>
      </c>
    </row>
    <row r="177" spans="1:2" ht="23.45" customHeight="1">
      <c r="A177" s="19" t="s">
        <v>99</v>
      </c>
      <c r="B177" s="16" t="s">
        <v>100</v>
      </c>
    </row>
    <row r="178" spans="1:2" ht="23.45" customHeight="1">
      <c r="A178" s="37" t="s">
        <v>422</v>
      </c>
      <c r="B178" s="111" t="s">
        <v>423</v>
      </c>
    </row>
    <row r="179" spans="1:2" ht="23.45" customHeight="1">
      <c r="A179" s="37" t="s">
        <v>424</v>
      </c>
      <c r="B179" s="111" t="s">
        <v>427</v>
      </c>
    </row>
    <row r="180" spans="1:2" ht="23.45" customHeight="1">
      <c r="A180" s="37" t="s">
        <v>426</v>
      </c>
      <c r="B180" s="111" t="s">
        <v>429</v>
      </c>
    </row>
    <row r="181" spans="1:2" ht="23.45" customHeight="1">
      <c r="A181" s="37" t="s">
        <v>428</v>
      </c>
      <c r="B181" s="111" t="s">
        <v>425</v>
      </c>
    </row>
    <row r="182" spans="1:2" ht="23.45" customHeight="1">
      <c r="A182" s="29"/>
      <c r="B182" s="14" t="s">
        <v>101</v>
      </c>
    </row>
    <row r="183" spans="1:2" ht="23.45" customHeight="1">
      <c r="A183" s="19" t="s">
        <v>102</v>
      </c>
      <c r="B183" s="16" t="s">
        <v>103</v>
      </c>
    </row>
    <row r="184" spans="1:2" ht="23.45" customHeight="1">
      <c r="A184" s="20" t="s">
        <v>431</v>
      </c>
      <c r="B184" s="108" t="s">
        <v>432</v>
      </c>
    </row>
    <row r="185" spans="1:2" ht="23.45" customHeight="1">
      <c r="A185" s="20" t="s">
        <v>433</v>
      </c>
      <c r="B185" s="108" t="s">
        <v>434</v>
      </c>
    </row>
    <row r="186" spans="1:2" ht="23.45" customHeight="1">
      <c r="A186" s="20" t="s">
        <v>435</v>
      </c>
      <c r="B186" s="108" t="s">
        <v>436</v>
      </c>
    </row>
    <row r="187" spans="1:2" ht="23.45" customHeight="1">
      <c r="A187" s="20" t="s">
        <v>437</v>
      </c>
      <c r="B187" s="108" t="s">
        <v>438</v>
      </c>
    </row>
    <row r="188" spans="1:2" ht="23.45" customHeight="1">
      <c r="A188" s="20" t="s">
        <v>439</v>
      </c>
      <c r="B188" s="108" t="s">
        <v>440</v>
      </c>
    </row>
    <row r="189" spans="1:2" ht="23.45" customHeight="1">
      <c r="A189" s="20" t="s">
        <v>441</v>
      </c>
      <c r="B189" s="108" t="s">
        <v>442</v>
      </c>
    </row>
    <row r="190" spans="1:2" ht="23.45" customHeight="1">
      <c r="A190" s="20" t="s">
        <v>443</v>
      </c>
      <c r="B190" s="108" t="s">
        <v>444</v>
      </c>
    </row>
    <row r="191" spans="1:2" ht="23.45" customHeight="1">
      <c r="A191" s="19" t="s">
        <v>104</v>
      </c>
      <c r="B191" s="16" t="s">
        <v>105</v>
      </c>
    </row>
    <row r="192" spans="1:2" ht="23.45" customHeight="1">
      <c r="A192" s="20" t="s">
        <v>445</v>
      </c>
      <c r="B192" s="111" t="s">
        <v>446</v>
      </c>
    </row>
    <row r="193" spans="1:3" ht="23.45" customHeight="1">
      <c r="A193" s="20" t="s">
        <v>447</v>
      </c>
      <c r="B193" s="111" t="s">
        <v>215</v>
      </c>
    </row>
    <row r="194" spans="1:3" ht="23.45" customHeight="1">
      <c r="A194" s="20" t="s">
        <v>554</v>
      </c>
      <c r="B194" s="111" t="s">
        <v>448</v>
      </c>
    </row>
    <row r="195" spans="1:3" ht="23.45" customHeight="1">
      <c r="A195" s="19" t="s">
        <v>106</v>
      </c>
      <c r="B195" s="16" t="s">
        <v>449</v>
      </c>
    </row>
    <row r="196" spans="1:3" ht="23.45" customHeight="1">
      <c r="A196" s="20" t="s">
        <v>450</v>
      </c>
      <c r="B196" s="111" t="s">
        <v>453</v>
      </c>
    </row>
    <row r="197" spans="1:3" ht="23.45" customHeight="1">
      <c r="A197" s="42" t="s">
        <v>452</v>
      </c>
      <c r="B197" s="111" t="s">
        <v>555</v>
      </c>
      <c r="C197" s="12" t="s">
        <v>556</v>
      </c>
    </row>
    <row r="198" spans="1:3" ht="23.45" customHeight="1">
      <c r="A198" s="42" t="s">
        <v>455</v>
      </c>
      <c r="B198" s="111" t="s">
        <v>456</v>
      </c>
    </row>
    <row r="199" spans="1:3" ht="23.45" customHeight="1">
      <c r="A199" s="42" t="s">
        <v>457</v>
      </c>
      <c r="B199" s="51" t="s">
        <v>458</v>
      </c>
    </row>
    <row r="200" spans="1:3" ht="23.45" customHeight="1">
      <c r="A200" s="19" t="s">
        <v>108</v>
      </c>
      <c r="B200" s="16" t="s">
        <v>459</v>
      </c>
    </row>
    <row r="201" spans="1:3" ht="44.1" customHeight="1">
      <c r="A201" s="20" t="s">
        <v>460</v>
      </c>
      <c r="B201" s="111" t="s">
        <v>461</v>
      </c>
      <c r="C201" s="111" t="s">
        <v>462</v>
      </c>
    </row>
    <row r="202" spans="1:3" ht="23.45" customHeight="1">
      <c r="A202" s="42" t="s">
        <v>463</v>
      </c>
      <c r="B202" s="111" t="s">
        <v>464</v>
      </c>
    </row>
    <row r="203" spans="1:3" ht="23.45" customHeight="1">
      <c r="A203" s="20" t="s">
        <v>465</v>
      </c>
      <c r="B203" s="111"/>
    </row>
    <row r="204" spans="1:3" ht="23.45" customHeight="1">
      <c r="A204" s="42" t="s">
        <v>467</v>
      </c>
      <c r="B204" s="52" t="s">
        <v>466</v>
      </c>
    </row>
    <row r="205" spans="1:3" ht="23.45" customHeight="1">
      <c r="A205" s="42" t="s">
        <v>557</v>
      </c>
      <c r="B205" s="52" t="s">
        <v>468</v>
      </c>
    </row>
    <row r="206" spans="1:3" ht="23.45" customHeight="1">
      <c r="A206" s="19" t="s">
        <v>110</v>
      </c>
      <c r="B206" s="16" t="s">
        <v>111</v>
      </c>
    </row>
    <row r="207" spans="1:3" ht="23.45" customHeight="1">
      <c r="A207" s="20" t="s">
        <v>469</v>
      </c>
      <c r="B207" s="111" t="s">
        <v>470</v>
      </c>
    </row>
    <row r="208" spans="1:3" ht="23.45" customHeight="1">
      <c r="A208" s="20" t="s">
        <v>471</v>
      </c>
      <c r="B208" s="111" t="s">
        <v>472</v>
      </c>
    </row>
    <row r="209" spans="1:3" ht="23.45" customHeight="1">
      <c r="A209" s="19" t="s">
        <v>112</v>
      </c>
      <c r="B209" s="22" t="s">
        <v>113</v>
      </c>
    </row>
    <row r="210" spans="1:3" ht="23.45" customHeight="1">
      <c r="A210" s="20" t="s">
        <v>473</v>
      </c>
      <c r="B210" s="3" t="s">
        <v>474</v>
      </c>
    </row>
    <row r="211" spans="1:3" ht="23.45" customHeight="1">
      <c r="A211" s="20" t="s">
        <v>475</v>
      </c>
      <c r="B211" s="6" t="s">
        <v>476</v>
      </c>
    </row>
    <row r="212" spans="1:3" ht="23.45" customHeight="1">
      <c r="A212" s="20" t="s">
        <v>477</v>
      </c>
      <c r="B212" s="53" t="s">
        <v>478</v>
      </c>
    </row>
    <row r="213" spans="1:3" ht="23.45" customHeight="1">
      <c r="A213" s="19" t="s">
        <v>114</v>
      </c>
      <c r="B213" s="43" t="s">
        <v>479</v>
      </c>
    </row>
    <row r="214" spans="1:3" ht="23.45" customHeight="1">
      <c r="A214" s="20" t="s">
        <v>480</v>
      </c>
      <c r="B214" s="7" t="s">
        <v>481</v>
      </c>
    </row>
    <row r="215" spans="1:3" ht="23.45" customHeight="1">
      <c r="A215" s="20" t="s">
        <v>482</v>
      </c>
      <c r="B215" s="7" t="s">
        <v>483</v>
      </c>
    </row>
    <row r="216" spans="1:3" ht="23.45" customHeight="1">
      <c r="A216" s="37" t="s">
        <v>484</v>
      </c>
      <c r="B216" s="7" t="s">
        <v>485</v>
      </c>
    </row>
    <row r="217" spans="1:3" ht="23.45" customHeight="1">
      <c r="A217" s="37" t="s">
        <v>486</v>
      </c>
      <c r="B217" s="7" t="s">
        <v>487</v>
      </c>
    </row>
    <row r="218" spans="1:3" ht="23.45" customHeight="1">
      <c r="A218" s="37" t="s">
        <v>488</v>
      </c>
      <c r="B218" s="7" t="s">
        <v>558</v>
      </c>
    </row>
    <row r="219" spans="1:3" ht="23.45" customHeight="1">
      <c r="A219" s="37" t="s">
        <v>559</v>
      </c>
      <c r="B219" s="7" t="s">
        <v>489</v>
      </c>
    </row>
    <row r="220" spans="1:3" ht="23.45" customHeight="1">
      <c r="A220" s="19" t="s">
        <v>116</v>
      </c>
      <c r="B220" s="16" t="s">
        <v>117</v>
      </c>
    </row>
    <row r="221" spans="1:3" ht="23.45" customHeight="1">
      <c r="A221" s="20" t="s">
        <v>490</v>
      </c>
      <c r="B221" s="111" t="s">
        <v>491</v>
      </c>
    </row>
    <row r="222" spans="1:3" ht="23.45" customHeight="1">
      <c r="A222" s="20" t="s">
        <v>492</v>
      </c>
      <c r="B222" s="54" t="s">
        <v>493</v>
      </c>
      <c r="C222" s="191" t="s">
        <v>494</v>
      </c>
    </row>
    <row r="223" spans="1:3" ht="23.45" customHeight="1">
      <c r="A223" s="20" t="s">
        <v>495</v>
      </c>
      <c r="B223" s="54" t="s">
        <v>496</v>
      </c>
      <c r="C223" s="191"/>
    </row>
    <row r="224" spans="1:3" ht="23.45" customHeight="1">
      <c r="A224" s="20" t="s">
        <v>497</v>
      </c>
      <c r="B224" s="54" t="s">
        <v>498</v>
      </c>
      <c r="C224" s="191"/>
    </row>
    <row r="225" spans="1:2" ht="23.45" customHeight="1">
      <c r="A225" s="20" t="s">
        <v>499</v>
      </c>
      <c r="B225" s="111" t="s">
        <v>500</v>
      </c>
    </row>
    <row r="226" spans="1:2" ht="23.45" customHeight="1">
      <c r="A226" s="20" t="s">
        <v>501</v>
      </c>
      <c r="B226" s="111" t="s">
        <v>502</v>
      </c>
    </row>
    <row r="227" spans="1:2" ht="23.45" customHeight="1">
      <c r="A227" s="20" t="s">
        <v>503</v>
      </c>
      <c r="B227" s="111" t="s">
        <v>504</v>
      </c>
    </row>
    <row r="228" spans="1:2" ht="23.45" customHeight="1">
      <c r="A228" s="20" t="s">
        <v>505</v>
      </c>
      <c r="B228" s="111" t="s">
        <v>506</v>
      </c>
    </row>
    <row r="229" spans="1:2" ht="23.45" customHeight="1">
      <c r="A229" s="20" t="s">
        <v>507</v>
      </c>
      <c r="B229" s="111" t="s">
        <v>508</v>
      </c>
    </row>
    <row r="230" spans="1:2" ht="23.45" customHeight="1">
      <c r="A230" s="20" t="s">
        <v>509</v>
      </c>
      <c r="B230" s="111" t="s">
        <v>510</v>
      </c>
    </row>
    <row r="231" spans="1:2" ht="23.45" customHeight="1">
      <c r="A231" s="5" t="s">
        <v>118</v>
      </c>
      <c r="B231" s="28" t="s">
        <v>119</v>
      </c>
    </row>
    <row r="232" spans="1:2" ht="23.45" customHeight="1">
      <c r="A232" s="5" t="s">
        <v>511</v>
      </c>
      <c r="B232" s="7" t="s">
        <v>512</v>
      </c>
    </row>
    <row r="233" spans="1:2" ht="23.45" customHeight="1">
      <c r="A233" s="5" t="s">
        <v>513</v>
      </c>
      <c r="B233" s="7" t="s">
        <v>514</v>
      </c>
    </row>
    <row r="234" spans="1:2" ht="23.45" customHeight="1">
      <c r="A234" s="5" t="s">
        <v>515</v>
      </c>
      <c r="B234" s="7" t="s">
        <v>516</v>
      </c>
    </row>
    <row r="235" spans="1:2" ht="23.45" customHeight="1">
      <c r="A235" s="29"/>
      <c r="B235" s="14" t="s">
        <v>120</v>
      </c>
    </row>
    <row r="236" spans="1:2" ht="23.45" customHeight="1">
      <c r="A236" s="19" t="s">
        <v>121</v>
      </c>
      <c r="B236" s="16" t="s">
        <v>122</v>
      </c>
    </row>
    <row r="237" spans="1:2" ht="23.45" customHeight="1">
      <c r="A237" s="20" t="s">
        <v>517</v>
      </c>
      <c r="B237" s="4" t="s">
        <v>518</v>
      </c>
    </row>
    <row r="238" spans="1:2" ht="23.45" customHeight="1">
      <c r="A238" s="20" t="s">
        <v>519</v>
      </c>
      <c r="B238" s="4" t="s">
        <v>520</v>
      </c>
    </row>
    <row r="239" spans="1:2" ht="23.45" customHeight="1">
      <c r="A239" s="19" t="s">
        <v>123</v>
      </c>
      <c r="B239" s="16" t="s">
        <v>124</v>
      </c>
    </row>
    <row r="240" spans="1:2" ht="23.45" customHeight="1">
      <c r="A240" s="20" t="s">
        <v>521</v>
      </c>
      <c r="B240" s="4" t="s">
        <v>522</v>
      </c>
    </row>
    <row r="241" spans="1:2" ht="23.45" customHeight="1">
      <c r="A241" s="20" t="s">
        <v>523</v>
      </c>
      <c r="B241" s="4" t="s">
        <v>524</v>
      </c>
    </row>
    <row r="242" spans="1:2" ht="23.45" customHeight="1">
      <c r="A242" s="19" t="s">
        <v>125</v>
      </c>
      <c r="B242" s="16" t="s">
        <v>126</v>
      </c>
    </row>
    <row r="243" spans="1:2" ht="23.45" customHeight="1">
      <c r="A243" s="20" t="s">
        <v>525</v>
      </c>
      <c r="B243" s="4" t="s">
        <v>526</v>
      </c>
    </row>
    <row r="244" spans="1:2" ht="23.45" customHeight="1">
      <c r="A244" s="20" t="s">
        <v>527</v>
      </c>
      <c r="B244" s="4" t="s">
        <v>528</v>
      </c>
    </row>
    <row r="245" spans="1:2" ht="23.45" customHeight="1">
      <c r="A245" s="19" t="s">
        <v>127</v>
      </c>
      <c r="B245" s="16" t="s">
        <v>128</v>
      </c>
    </row>
    <row r="246" spans="1:2" ht="23.45" customHeight="1">
      <c r="A246" s="20" t="s">
        <v>529</v>
      </c>
      <c r="B246" s="4" t="s">
        <v>530</v>
      </c>
    </row>
    <row r="247" spans="1:2" ht="23.45" customHeight="1">
      <c r="A247" s="20" t="s">
        <v>531</v>
      </c>
      <c r="B247" s="4" t="s">
        <v>532</v>
      </c>
    </row>
  </sheetData>
  <protectedRanges>
    <protectedRange sqref="G95:G97" name="Range2_2"/>
    <protectedRange sqref="D95:D97" name="Range1_2"/>
    <protectedRange sqref="G113" name="Range2_3"/>
    <protectedRange sqref="D113" name="Range1_3"/>
  </protectedRanges>
  <mergeCells count="2">
    <mergeCell ref="A1:B1"/>
    <mergeCell ref="C222:C224"/>
  </mergeCells>
  <phoneticPr fontId="22" type="noConversion"/>
  <pageMargins left="0.7" right="0.7" top="0.75" bottom="0.75" header="0.3" footer="0.3"/>
  <pageSetup scale="66" fitToHeight="0"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4336D-4F81-4FD4-8532-4257BCED454B}">
  <sheetPr>
    <pageSetUpPr fitToPage="1"/>
  </sheetPr>
  <dimension ref="A1:K620"/>
  <sheetViews>
    <sheetView zoomScale="96" zoomScaleNormal="96" zoomScaleSheetLayoutView="50" workbookViewId="0">
      <pane ySplit="3" topLeftCell="A4" activePane="bottomLeft" state="frozen"/>
      <selection activeCell="A2" sqref="A2"/>
      <selection pane="bottomLeft" activeCell="G312" sqref="G312"/>
    </sheetView>
  </sheetViews>
  <sheetFormatPr defaultColWidth="8.7109375" defaultRowHeight="23.45" customHeight="1"/>
  <cols>
    <col min="1" max="1" width="16.28515625" style="141" customWidth="1"/>
    <col min="2" max="2" width="39.28515625" style="141" customWidth="1"/>
    <col min="3" max="3" width="34.7109375" style="114" customWidth="1"/>
    <col min="4" max="5" width="15" style="99" customWidth="1"/>
    <col min="6" max="6" width="49.7109375" style="114" customWidth="1"/>
    <col min="7" max="7" width="26" style="114" customWidth="1"/>
    <col min="8" max="8" width="19.42578125" style="113" customWidth="1"/>
    <col min="9" max="9" width="20.85546875" style="113" customWidth="1"/>
    <col min="10" max="10" width="23.7109375" style="113" customWidth="1"/>
    <col min="11" max="11" width="12.5703125" style="113" customWidth="1"/>
    <col min="12" max="16384" width="8.7109375" style="114"/>
  </cols>
  <sheetData>
    <row r="1" spans="1:10" ht="30.75" customHeight="1">
      <c r="A1" s="218" t="s">
        <v>560</v>
      </c>
      <c r="B1" s="219"/>
      <c r="C1" s="219"/>
      <c r="D1" s="219"/>
      <c r="E1" s="219"/>
      <c r="F1" s="220"/>
      <c r="G1" s="223" t="s">
        <v>1630</v>
      </c>
    </row>
    <row r="2" spans="1:10" ht="24" customHeight="1">
      <c r="A2" s="222" t="s">
        <v>1629</v>
      </c>
      <c r="B2" s="222"/>
      <c r="C2" s="222"/>
      <c r="D2" s="222"/>
      <c r="E2" s="222"/>
      <c r="F2" s="222"/>
      <c r="G2" s="222"/>
    </row>
    <row r="3" spans="1:10" ht="36" customHeight="1">
      <c r="A3" s="94" t="s">
        <v>19</v>
      </c>
      <c r="B3" s="28" t="s">
        <v>561</v>
      </c>
      <c r="C3" s="28" t="s">
        <v>562</v>
      </c>
      <c r="D3" s="28" t="s">
        <v>563</v>
      </c>
      <c r="E3" s="28" t="s">
        <v>564</v>
      </c>
      <c r="F3" s="28" t="s">
        <v>565</v>
      </c>
      <c r="G3" s="28" t="s">
        <v>566</v>
      </c>
      <c r="H3" s="113" t="s">
        <v>567</v>
      </c>
      <c r="I3" s="113" t="s">
        <v>568</v>
      </c>
      <c r="J3" s="113" t="s">
        <v>20</v>
      </c>
    </row>
    <row r="4" spans="1:10" ht="23.45" customHeight="1">
      <c r="A4" s="212" t="s">
        <v>21</v>
      </c>
      <c r="B4" s="212"/>
      <c r="C4" s="212"/>
      <c r="D4" s="212"/>
      <c r="E4" s="212"/>
      <c r="F4" s="212"/>
      <c r="G4" s="212"/>
      <c r="H4" s="113">
        <f>H5+H30</f>
        <v>27</v>
      </c>
      <c r="I4" s="113">
        <f>I5+I30</f>
        <v>54</v>
      </c>
      <c r="J4" s="113">
        <f>H4/I4</f>
        <v>0.5</v>
      </c>
    </row>
    <row r="5" spans="1:10" ht="23.45" customHeight="1">
      <c r="A5" s="115" t="s">
        <v>22</v>
      </c>
      <c r="B5" s="201" t="s">
        <v>569</v>
      </c>
      <c r="C5" s="201"/>
      <c r="D5" s="201"/>
      <c r="E5" s="201"/>
      <c r="F5" s="201"/>
      <c r="G5" s="201"/>
      <c r="H5" s="113">
        <f>SUM(D6:D29)</f>
        <v>24</v>
      </c>
      <c r="I5" s="113">
        <f>COUNT(D6:D29)*2</f>
        <v>48</v>
      </c>
      <c r="J5" s="113">
        <f>H5/I5</f>
        <v>0.5</v>
      </c>
    </row>
    <row r="6" spans="1:10" ht="180" customHeight="1">
      <c r="A6" s="116" t="s">
        <v>132</v>
      </c>
      <c r="B6" s="108" t="s">
        <v>570</v>
      </c>
      <c r="C6" s="108" t="s">
        <v>571</v>
      </c>
      <c r="D6" s="100">
        <v>1</v>
      </c>
      <c r="E6" s="100" t="s">
        <v>572</v>
      </c>
      <c r="F6" s="117" t="s">
        <v>573</v>
      </c>
      <c r="G6" s="108"/>
    </row>
    <row r="7" spans="1:10" ht="167.1" customHeight="1">
      <c r="A7" s="116"/>
      <c r="B7" s="108"/>
      <c r="C7" s="108" t="s">
        <v>574</v>
      </c>
      <c r="D7" s="100">
        <v>1</v>
      </c>
      <c r="E7" s="100" t="s">
        <v>572</v>
      </c>
      <c r="F7" s="108" t="s">
        <v>575</v>
      </c>
      <c r="G7" s="108"/>
    </row>
    <row r="8" spans="1:10" ht="113.1" customHeight="1">
      <c r="A8" s="116"/>
      <c r="B8" s="108"/>
      <c r="C8" s="108" t="s">
        <v>576</v>
      </c>
      <c r="D8" s="100">
        <v>1</v>
      </c>
      <c r="E8" s="100" t="s">
        <v>572</v>
      </c>
      <c r="F8" s="108" t="s">
        <v>577</v>
      </c>
      <c r="G8" s="108"/>
    </row>
    <row r="9" spans="1:10" ht="44.1" customHeight="1">
      <c r="A9" s="116"/>
      <c r="B9" s="108"/>
      <c r="C9" s="108" t="s">
        <v>578</v>
      </c>
      <c r="D9" s="100">
        <v>1</v>
      </c>
      <c r="E9" s="100" t="s">
        <v>572</v>
      </c>
      <c r="F9" s="108" t="s">
        <v>579</v>
      </c>
      <c r="G9" s="108"/>
    </row>
    <row r="10" spans="1:10" ht="42" customHeight="1">
      <c r="A10" s="116"/>
      <c r="B10" s="108"/>
      <c r="C10" s="108" t="s">
        <v>580</v>
      </c>
      <c r="D10" s="100">
        <v>1</v>
      </c>
      <c r="E10" s="100" t="s">
        <v>572</v>
      </c>
      <c r="F10" s="108" t="s">
        <v>581</v>
      </c>
      <c r="G10" s="108"/>
    </row>
    <row r="11" spans="1:10" ht="80.099999999999994" customHeight="1">
      <c r="A11" s="116"/>
      <c r="B11" s="108"/>
      <c r="C11" s="108" t="s">
        <v>582</v>
      </c>
      <c r="D11" s="100">
        <v>1</v>
      </c>
      <c r="E11" s="100" t="s">
        <v>572</v>
      </c>
      <c r="F11" s="108" t="s">
        <v>583</v>
      </c>
      <c r="G11" s="108"/>
    </row>
    <row r="12" spans="1:10" ht="87" customHeight="1">
      <c r="A12" s="116"/>
      <c r="B12" s="108"/>
      <c r="C12" s="108" t="s">
        <v>584</v>
      </c>
      <c r="D12" s="100">
        <v>1</v>
      </c>
      <c r="E12" s="100" t="s">
        <v>572</v>
      </c>
      <c r="F12" s="108" t="s">
        <v>585</v>
      </c>
      <c r="G12" s="108"/>
    </row>
    <row r="13" spans="1:10" ht="53.25" customHeight="1">
      <c r="A13" s="116"/>
      <c r="B13" s="108"/>
      <c r="C13" s="108" t="s">
        <v>586</v>
      </c>
      <c r="D13" s="100">
        <v>1</v>
      </c>
      <c r="E13" s="100" t="s">
        <v>572</v>
      </c>
      <c r="F13" s="108" t="s">
        <v>587</v>
      </c>
      <c r="G13" s="108"/>
    </row>
    <row r="14" spans="1:10" ht="46.5" customHeight="1">
      <c r="A14" s="116" t="s">
        <v>134</v>
      </c>
      <c r="B14" s="108" t="s">
        <v>588</v>
      </c>
      <c r="C14" s="108" t="s">
        <v>589</v>
      </c>
      <c r="D14" s="100">
        <v>1</v>
      </c>
      <c r="E14" s="100" t="s">
        <v>572</v>
      </c>
      <c r="F14" s="108" t="s">
        <v>590</v>
      </c>
      <c r="G14" s="108"/>
    </row>
    <row r="15" spans="1:10" ht="48" customHeight="1">
      <c r="A15" s="116"/>
      <c r="B15" s="108"/>
      <c r="C15" s="108" t="s">
        <v>591</v>
      </c>
      <c r="D15" s="100">
        <v>1</v>
      </c>
      <c r="E15" s="100" t="s">
        <v>572</v>
      </c>
      <c r="F15" s="108" t="s">
        <v>592</v>
      </c>
      <c r="G15" s="108"/>
    </row>
    <row r="16" spans="1:10" ht="48" customHeight="1">
      <c r="A16" s="116"/>
      <c r="B16" s="108"/>
      <c r="C16" s="108" t="s">
        <v>593</v>
      </c>
      <c r="D16" s="100">
        <v>1</v>
      </c>
      <c r="E16" s="100" t="s">
        <v>572</v>
      </c>
      <c r="F16" s="108" t="s">
        <v>594</v>
      </c>
      <c r="G16" s="108"/>
    </row>
    <row r="17" spans="1:10" ht="51.75" customHeight="1">
      <c r="A17" s="116"/>
      <c r="B17" s="108"/>
      <c r="C17" s="108" t="s">
        <v>595</v>
      </c>
      <c r="D17" s="100">
        <v>1</v>
      </c>
      <c r="E17" s="100" t="s">
        <v>572</v>
      </c>
      <c r="F17" s="108" t="s">
        <v>596</v>
      </c>
      <c r="G17" s="108"/>
    </row>
    <row r="18" spans="1:10" ht="51.75" customHeight="1">
      <c r="A18" s="116"/>
      <c r="B18" s="108"/>
      <c r="C18" s="108" t="s">
        <v>597</v>
      </c>
      <c r="D18" s="100">
        <v>1</v>
      </c>
      <c r="E18" s="100" t="s">
        <v>572</v>
      </c>
      <c r="F18" s="108" t="s">
        <v>598</v>
      </c>
      <c r="G18" s="108"/>
    </row>
    <row r="19" spans="1:10" ht="52.5" customHeight="1">
      <c r="A19" s="116" t="s">
        <v>136</v>
      </c>
      <c r="B19" s="108" t="s">
        <v>599</v>
      </c>
      <c r="C19" s="108" t="s">
        <v>600</v>
      </c>
      <c r="D19" s="100">
        <v>1</v>
      </c>
      <c r="E19" s="100" t="s">
        <v>572</v>
      </c>
      <c r="F19" s="108" t="s">
        <v>601</v>
      </c>
      <c r="G19" s="108"/>
    </row>
    <row r="20" spans="1:10" ht="38.25" customHeight="1">
      <c r="A20" s="116"/>
      <c r="B20" s="108"/>
      <c r="C20" s="108" t="s">
        <v>602</v>
      </c>
      <c r="D20" s="100">
        <v>1</v>
      </c>
      <c r="E20" s="100" t="s">
        <v>572</v>
      </c>
      <c r="F20" s="108" t="s">
        <v>603</v>
      </c>
      <c r="G20" s="108"/>
    </row>
    <row r="21" spans="1:10" ht="36" customHeight="1">
      <c r="A21" s="116"/>
      <c r="B21" s="108"/>
      <c r="C21" s="108" t="s">
        <v>604</v>
      </c>
      <c r="D21" s="100">
        <v>1</v>
      </c>
      <c r="E21" s="100" t="s">
        <v>572</v>
      </c>
      <c r="F21" s="108" t="s">
        <v>605</v>
      </c>
      <c r="G21" s="108"/>
    </row>
    <row r="22" spans="1:10" ht="38.25" customHeight="1">
      <c r="A22" s="116"/>
      <c r="B22" s="108"/>
      <c r="C22" s="108" t="s">
        <v>606</v>
      </c>
      <c r="D22" s="100">
        <v>1</v>
      </c>
      <c r="E22" s="100" t="s">
        <v>572</v>
      </c>
      <c r="F22" s="108" t="s">
        <v>607</v>
      </c>
      <c r="G22" s="108"/>
    </row>
    <row r="23" spans="1:10" ht="75" customHeight="1">
      <c r="A23" s="115" t="s">
        <v>138</v>
      </c>
      <c r="B23" s="109" t="s">
        <v>608</v>
      </c>
      <c r="C23" s="108" t="s">
        <v>609</v>
      </c>
      <c r="D23" s="107">
        <v>1</v>
      </c>
      <c r="E23" s="107" t="s">
        <v>610</v>
      </c>
      <c r="F23" s="108" t="s">
        <v>611</v>
      </c>
      <c r="G23" s="108"/>
    </row>
    <row r="24" spans="1:10" ht="39.75" customHeight="1">
      <c r="A24" s="115"/>
      <c r="B24" s="109"/>
      <c r="C24" s="108" t="s">
        <v>612</v>
      </c>
      <c r="D24" s="107">
        <v>1</v>
      </c>
      <c r="E24" s="107" t="s">
        <v>610</v>
      </c>
      <c r="F24" s="108" t="s">
        <v>613</v>
      </c>
      <c r="G24" s="108"/>
    </row>
    <row r="25" spans="1:10" ht="39.75" customHeight="1">
      <c r="A25" s="115"/>
      <c r="B25" s="109"/>
      <c r="C25" s="108" t="s">
        <v>614</v>
      </c>
      <c r="D25" s="107">
        <v>1</v>
      </c>
      <c r="E25" s="107" t="s">
        <v>610</v>
      </c>
      <c r="F25" s="108" t="s">
        <v>615</v>
      </c>
      <c r="G25" s="108"/>
    </row>
    <row r="26" spans="1:10" ht="52.5" customHeight="1">
      <c r="A26" s="115" t="s">
        <v>141</v>
      </c>
      <c r="B26" s="109" t="s">
        <v>616</v>
      </c>
      <c r="C26" s="108" t="s">
        <v>617</v>
      </c>
      <c r="D26" s="107">
        <v>1</v>
      </c>
      <c r="E26" s="107" t="s">
        <v>610</v>
      </c>
      <c r="F26" s="108" t="s">
        <v>618</v>
      </c>
      <c r="G26" s="108"/>
    </row>
    <row r="27" spans="1:10" ht="99.95" customHeight="1">
      <c r="A27" s="115"/>
      <c r="B27" s="109"/>
      <c r="C27" s="108" t="s">
        <v>619</v>
      </c>
      <c r="D27" s="107">
        <v>1</v>
      </c>
      <c r="E27" s="107" t="s">
        <v>610</v>
      </c>
      <c r="F27" s="108" t="s">
        <v>620</v>
      </c>
      <c r="G27" s="108"/>
    </row>
    <row r="28" spans="1:10" ht="129.75" customHeight="1">
      <c r="A28" s="115"/>
      <c r="B28" s="109"/>
      <c r="C28" s="108" t="s">
        <v>621</v>
      </c>
      <c r="D28" s="107">
        <v>1</v>
      </c>
      <c r="E28" s="107" t="s">
        <v>610</v>
      </c>
      <c r="F28" s="108" t="s">
        <v>622</v>
      </c>
      <c r="G28" s="108"/>
    </row>
    <row r="29" spans="1:10" ht="76.5" customHeight="1">
      <c r="A29" s="115" t="s">
        <v>144</v>
      </c>
      <c r="B29" s="118" t="s">
        <v>145</v>
      </c>
      <c r="C29" s="118" t="s">
        <v>623</v>
      </c>
      <c r="D29" s="106">
        <v>1</v>
      </c>
      <c r="E29" s="107" t="s">
        <v>610</v>
      </c>
      <c r="F29" s="118" t="s">
        <v>624</v>
      </c>
      <c r="G29" s="108"/>
    </row>
    <row r="30" spans="1:10" ht="23.45" customHeight="1">
      <c r="A30" s="116" t="s">
        <v>24</v>
      </c>
      <c r="B30" s="202" t="s">
        <v>625</v>
      </c>
      <c r="C30" s="202"/>
      <c r="D30" s="202"/>
      <c r="E30" s="202"/>
      <c r="F30" s="202"/>
      <c r="G30" s="202"/>
      <c r="H30" s="113">
        <f>SUM(D31:D33)</f>
        <v>3</v>
      </c>
      <c r="I30" s="113">
        <f>COUNT(D31:D33)*2</f>
        <v>6</v>
      </c>
      <c r="J30" s="113">
        <f t="shared" ref="J30:J64" si="0">H30/I30</f>
        <v>0.5</v>
      </c>
    </row>
    <row r="31" spans="1:10" ht="57" customHeight="1">
      <c r="A31" s="116" t="s">
        <v>146</v>
      </c>
      <c r="B31" s="3" t="s">
        <v>626</v>
      </c>
      <c r="C31" s="108" t="s">
        <v>627</v>
      </c>
      <c r="D31" s="107">
        <v>1</v>
      </c>
      <c r="E31" s="96" t="s">
        <v>628</v>
      </c>
      <c r="F31" s="3" t="s">
        <v>629</v>
      </c>
      <c r="G31" s="108"/>
    </row>
    <row r="32" spans="1:10" ht="64.5" customHeight="1">
      <c r="A32" s="116"/>
      <c r="B32" s="3"/>
      <c r="C32" s="108" t="s">
        <v>630</v>
      </c>
      <c r="D32" s="107">
        <v>1</v>
      </c>
      <c r="E32" s="96" t="s">
        <v>631</v>
      </c>
      <c r="F32" s="3" t="s">
        <v>632</v>
      </c>
      <c r="G32" s="108"/>
    </row>
    <row r="33" spans="1:10" ht="117" customHeight="1">
      <c r="A33" s="116" t="s">
        <v>148</v>
      </c>
      <c r="B33" s="3" t="s">
        <v>633</v>
      </c>
      <c r="C33" s="108" t="s">
        <v>634</v>
      </c>
      <c r="D33" s="107">
        <v>1</v>
      </c>
      <c r="E33" s="96" t="s">
        <v>628</v>
      </c>
      <c r="F33" s="3" t="s">
        <v>635</v>
      </c>
      <c r="G33" s="108"/>
    </row>
    <row r="34" spans="1:10" ht="23.45" customHeight="1">
      <c r="A34" s="212" t="s">
        <v>26</v>
      </c>
      <c r="B34" s="212"/>
      <c r="C34" s="212"/>
      <c r="D34" s="212"/>
      <c r="E34" s="212"/>
      <c r="F34" s="212"/>
      <c r="G34" s="212"/>
      <c r="H34" s="113">
        <f>H35+H54+H64</f>
        <v>35</v>
      </c>
      <c r="I34" s="113">
        <f>I35+I54+I64</f>
        <v>70</v>
      </c>
      <c r="J34" s="113">
        <f t="shared" si="0"/>
        <v>0.5</v>
      </c>
    </row>
    <row r="35" spans="1:10" ht="23.45" customHeight="1">
      <c r="A35" s="116" t="s">
        <v>27</v>
      </c>
      <c r="B35" s="201" t="s">
        <v>636</v>
      </c>
      <c r="C35" s="201"/>
      <c r="D35" s="201"/>
      <c r="E35" s="201"/>
      <c r="F35" s="201"/>
      <c r="G35" s="201"/>
      <c r="H35" s="113">
        <f>SUM(D36:D53)</f>
        <v>18</v>
      </c>
      <c r="I35" s="113">
        <f>COUNT(D36:D53)*2</f>
        <v>36</v>
      </c>
      <c r="J35" s="113">
        <f t="shared" si="0"/>
        <v>0.5</v>
      </c>
    </row>
    <row r="36" spans="1:10" ht="96.75" customHeight="1">
      <c r="A36" s="116" t="s">
        <v>152</v>
      </c>
      <c r="B36" s="6" t="s">
        <v>153</v>
      </c>
      <c r="C36" s="108" t="s">
        <v>637</v>
      </c>
      <c r="D36" s="107">
        <v>1</v>
      </c>
      <c r="E36" s="97" t="s">
        <v>638</v>
      </c>
      <c r="F36" s="6" t="s">
        <v>639</v>
      </c>
      <c r="G36" s="108"/>
    </row>
    <row r="37" spans="1:10" ht="66.75" customHeight="1">
      <c r="A37" s="116"/>
      <c r="B37" s="6"/>
      <c r="C37" s="108" t="s">
        <v>640</v>
      </c>
      <c r="D37" s="107">
        <v>1</v>
      </c>
      <c r="E37" s="97" t="s">
        <v>638</v>
      </c>
      <c r="F37" s="6" t="s">
        <v>641</v>
      </c>
      <c r="G37" s="108"/>
    </row>
    <row r="38" spans="1:10" ht="35.25" customHeight="1">
      <c r="A38" s="116"/>
      <c r="B38" s="6"/>
      <c r="C38" s="108" t="s">
        <v>642</v>
      </c>
      <c r="D38" s="107">
        <v>1</v>
      </c>
      <c r="E38" s="97" t="s">
        <v>638</v>
      </c>
      <c r="F38" s="108" t="s">
        <v>643</v>
      </c>
      <c r="G38" s="108"/>
    </row>
    <row r="39" spans="1:10" ht="35.25" customHeight="1">
      <c r="A39" s="116"/>
      <c r="B39" s="6"/>
      <c r="C39" s="108" t="s">
        <v>644</v>
      </c>
      <c r="D39" s="107">
        <v>1</v>
      </c>
      <c r="E39" s="97" t="s">
        <v>638</v>
      </c>
      <c r="F39" s="6" t="s">
        <v>645</v>
      </c>
      <c r="G39" s="108"/>
    </row>
    <row r="40" spans="1:10" ht="35.25" customHeight="1">
      <c r="A40" s="116"/>
      <c r="B40" s="6"/>
      <c r="C40" s="109" t="s">
        <v>646</v>
      </c>
      <c r="D40" s="107">
        <v>1</v>
      </c>
      <c r="E40" s="97" t="s">
        <v>638</v>
      </c>
      <c r="F40" s="108" t="s">
        <v>647</v>
      </c>
      <c r="G40" s="108"/>
    </row>
    <row r="41" spans="1:10" ht="36" customHeight="1">
      <c r="A41" s="116" t="s">
        <v>154</v>
      </c>
      <c r="B41" s="6" t="s">
        <v>155</v>
      </c>
      <c r="C41" s="108" t="s">
        <v>648</v>
      </c>
      <c r="D41" s="107">
        <v>1</v>
      </c>
      <c r="E41" s="97" t="s">
        <v>638</v>
      </c>
      <c r="F41" s="6" t="s">
        <v>649</v>
      </c>
      <c r="G41" s="108"/>
    </row>
    <row r="42" spans="1:10" ht="81.75" customHeight="1">
      <c r="A42" s="116"/>
      <c r="B42" s="6"/>
      <c r="C42" s="108" t="s">
        <v>650</v>
      </c>
      <c r="D42" s="107">
        <v>1</v>
      </c>
      <c r="E42" s="97" t="s">
        <v>638</v>
      </c>
      <c r="F42" s="108" t="s">
        <v>651</v>
      </c>
      <c r="G42" s="108"/>
    </row>
    <row r="43" spans="1:10" ht="45" customHeight="1">
      <c r="A43" s="116"/>
      <c r="B43" s="6"/>
      <c r="C43" s="108" t="s">
        <v>652</v>
      </c>
      <c r="D43" s="107">
        <v>1</v>
      </c>
      <c r="E43" s="97" t="s">
        <v>638</v>
      </c>
      <c r="F43" s="6" t="s">
        <v>653</v>
      </c>
      <c r="G43" s="108"/>
    </row>
    <row r="44" spans="1:10" ht="54" customHeight="1">
      <c r="A44" s="116"/>
      <c r="B44" s="6"/>
      <c r="C44" s="108" t="s">
        <v>654</v>
      </c>
      <c r="D44" s="107">
        <v>1</v>
      </c>
      <c r="E44" s="97" t="s">
        <v>655</v>
      </c>
      <c r="F44" s="3" t="s">
        <v>656</v>
      </c>
      <c r="G44" s="108"/>
    </row>
    <row r="45" spans="1:10" ht="63.75" customHeight="1">
      <c r="A45" s="116" t="s">
        <v>156</v>
      </c>
      <c r="B45" s="6" t="s">
        <v>657</v>
      </c>
      <c r="C45" s="108" t="s">
        <v>658</v>
      </c>
      <c r="D45" s="107">
        <v>1</v>
      </c>
      <c r="E45" s="97" t="s">
        <v>638</v>
      </c>
      <c r="F45" s="108" t="s">
        <v>659</v>
      </c>
      <c r="G45" s="4"/>
    </row>
    <row r="46" spans="1:10" ht="56.25" customHeight="1">
      <c r="A46" s="116"/>
      <c r="B46" s="6"/>
      <c r="C46" s="108" t="s">
        <v>660</v>
      </c>
      <c r="D46" s="107">
        <v>1</v>
      </c>
      <c r="E46" s="97" t="s">
        <v>638</v>
      </c>
      <c r="F46" s="108" t="s">
        <v>661</v>
      </c>
      <c r="G46" s="4"/>
    </row>
    <row r="47" spans="1:10" ht="48.75" customHeight="1">
      <c r="A47" s="116"/>
      <c r="B47" s="6"/>
      <c r="C47" s="108" t="s">
        <v>662</v>
      </c>
      <c r="D47" s="107">
        <v>1</v>
      </c>
      <c r="E47" s="97" t="s">
        <v>655</v>
      </c>
      <c r="F47" s="108" t="s">
        <v>663</v>
      </c>
      <c r="G47" s="108"/>
    </row>
    <row r="48" spans="1:10" ht="98.25" customHeight="1">
      <c r="A48" s="116" t="s">
        <v>159</v>
      </c>
      <c r="B48" s="108" t="s">
        <v>664</v>
      </c>
      <c r="C48" s="108" t="s">
        <v>665</v>
      </c>
      <c r="D48" s="107">
        <v>1</v>
      </c>
      <c r="E48" s="97" t="s">
        <v>655</v>
      </c>
      <c r="F48" s="108" t="s">
        <v>666</v>
      </c>
      <c r="G48" s="108"/>
    </row>
    <row r="49" spans="1:10" ht="108.75" customHeight="1">
      <c r="A49" s="116" t="s">
        <v>161</v>
      </c>
      <c r="B49" s="108" t="s">
        <v>162</v>
      </c>
      <c r="C49" s="3" t="s">
        <v>667</v>
      </c>
      <c r="D49" s="107">
        <v>1</v>
      </c>
      <c r="E49" s="97" t="s">
        <v>638</v>
      </c>
      <c r="F49" s="4" t="s">
        <v>668</v>
      </c>
      <c r="G49" s="108"/>
    </row>
    <row r="50" spans="1:10" ht="46.5" customHeight="1">
      <c r="A50" s="116"/>
      <c r="B50" s="4"/>
      <c r="C50" s="108" t="s">
        <v>669</v>
      </c>
      <c r="D50" s="107">
        <v>1</v>
      </c>
      <c r="E50" s="97" t="s">
        <v>638</v>
      </c>
      <c r="F50" s="3" t="s">
        <v>670</v>
      </c>
      <c r="G50" s="108"/>
    </row>
    <row r="51" spans="1:10" ht="54" customHeight="1">
      <c r="A51" s="116" t="s">
        <v>163</v>
      </c>
      <c r="B51" s="6" t="s">
        <v>164</v>
      </c>
      <c r="C51" s="4" t="s">
        <v>671</v>
      </c>
      <c r="D51" s="107">
        <v>1</v>
      </c>
      <c r="E51" s="100" t="s">
        <v>655</v>
      </c>
      <c r="F51" s="3" t="s">
        <v>672</v>
      </c>
      <c r="G51" s="108"/>
    </row>
    <row r="52" spans="1:10" ht="54" customHeight="1">
      <c r="A52" s="116"/>
      <c r="B52" s="6"/>
      <c r="C52" s="4" t="s">
        <v>673</v>
      </c>
      <c r="D52" s="107">
        <v>1</v>
      </c>
      <c r="E52" s="100" t="s">
        <v>655</v>
      </c>
      <c r="F52" s="3" t="s">
        <v>674</v>
      </c>
      <c r="G52" s="108"/>
    </row>
    <row r="53" spans="1:10" ht="54" customHeight="1">
      <c r="A53" s="116"/>
      <c r="B53" s="6"/>
      <c r="C53" s="4" t="s">
        <v>675</v>
      </c>
      <c r="D53" s="107">
        <v>1</v>
      </c>
      <c r="E53" s="100" t="s">
        <v>655</v>
      </c>
      <c r="F53" s="3" t="s">
        <v>676</v>
      </c>
      <c r="G53" s="108"/>
    </row>
    <row r="54" spans="1:10" ht="29.25" customHeight="1">
      <c r="A54" s="116" t="s">
        <v>29</v>
      </c>
      <c r="B54" s="201" t="s">
        <v>677</v>
      </c>
      <c r="C54" s="201"/>
      <c r="D54" s="201"/>
      <c r="E54" s="201"/>
      <c r="F54" s="201"/>
      <c r="G54" s="201"/>
      <c r="H54" s="113">
        <f>SUM(D55:D63)</f>
        <v>9</v>
      </c>
      <c r="I54" s="113">
        <f>COUNT(D55:D63)*2</f>
        <v>18</v>
      </c>
      <c r="J54" s="113">
        <f t="shared" si="0"/>
        <v>0.5</v>
      </c>
    </row>
    <row r="55" spans="1:10" ht="51.75" customHeight="1">
      <c r="A55" s="119" t="s">
        <v>165</v>
      </c>
      <c r="B55" s="108" t="s">
        <v>678</v>
      </c>
      <c r="C55" s="3" t="s">
        <v>679</v>
      </c>
      <c r="D55" s="107">
        <v>1</v>
      </c>
      <c r="E55" s="100" t="s">
        <v>638</v>
      </c>
      <c r="F55" s="108" t="s">
        <v>680</v>
      </c>
      <c r="G55" s="108"/>
    </row>
    <row r="56" spans="1:10" ht="51.75" customHeight="1">
      <c r="A56" s="119"/>
      <c r="B56" s="108"/>
      <c r="C56" s="108" t="s">
        <v>681</v>
      </c>
      <c r="D56" s="107">
        <v>1</v>
      </c>
      <c r="E56" s="100" t="s">
        <v>638</v>
      </c>
      <c r="F56" s="108" t="s">
        <v>682</v>
      </c>
      <c r="G56" s="108"/>
    </row>
    <row r="57" spans="1:10" ht="48" customHeight="1">
      <c r="A57" s="119" t="s">
        <v>167</v>
      </c>
      <c r="B57" s="3" t="s">
        <v>683</v>
      </c>
      <c r="C57" s="108" t="s">
        <v>684</v>
      </c>
      <c r="D57" s="107">
        <v>1</v>
      </c>
      <c r="E57" s="100" t="s">
        <v>638</v>
      </c>
      <c r="F57" s="108" t="s">
        <v>685</v>
      </c>
      <c r="G57" s="108"/>
    </row>
    <row r="58" spans="1:10" ht="46.5" customHeight="1">
      <c r="A58" s="119"/>
      <c r="B58" s="108"/>
      <c r="C58" s="108" t="s">
        <v>686</v>
      </c>
      <c r="D58" s="107">
        <v>1</v>
      </c>
      <c r="E58" s="100" t="s">
        <v>638</v>
      </c>
      <c r="F58" s="108"/>
      <c r="G58" s="108"/>
    </row>
    <row r="59" spans="1:10" ht="62.25" customHeight="1">
      <c r="A59" s="119" t="s">
        <v>169</v>
      </c>
      <c r="B59" s="3" t="s">
        <v>170</v>
      </c>
      <c r="C59" s="108" t="s">
        <v>687</v>
      </c>
      <c r="D59" s="107">
        <v>1</v>
      </c>
      <c r="E59" s="100" t="s">
        <v>638</v>
      </c>
      <c r="F59" s="3" t="s">
        <v>688</v>
      </c>
      <c r="G59" s="108"/>
    </row>
    <row r="60" spans="1:10" ht="49.5" customHeight="1">
      <c r="A60" s="119"/>
      <c r="B60" s="108"/>
      <c r="C60" s="3" t="s">
        <v>689</v>
      </c>
      <c r="D60" s="107">
        <v>1</v>
      </c>
      <c r="E60" s="100" t="s">
        <v>638</v>
      </c>
      <c r="F60" s="3" t="s">
        <v>690</v>
      </c>
      <c r="G60" s="108"/>
    </row>
    <row r="61" spans="1:10" ht="49.5" customHeight="1">
      <c r="A61" s="119"/>
      <c r="B61" s="108"/>
      <c r="C61" s="108" t="s">
        <v>691</v>
      </c>
      <c r="D61" s="107">
        <v>1</v>
      </c>
      <c r="E61" s="100" t="s">
        <v>638</v>
      </c>
      <c r="F61" s="3" t="s">
        <v>692</v>
      </c>
      <c r="G61" s="108"/>
    </row>
    <row r="62" spans="1:10" ht="64.5" customHeight="1">
      <c r="A62" s="119" t="s">
        <v>171</v>
      </c>
      <c r="B62" s="3" t="s">
        <v>172</v>
      </c>
      <c r="C62" s="3" t="s">
        <v>693</v>
      </c>
      <c r="D62" s="107">
        <v>1</v>
      </c>
      <c r="E62" s="100" t="s">
        <v>638</v>
      </c>
      <c r="F62" s="3"/>
      <c r="G62" s="108"/>
    </row>
    <row r="63" spans="1:10" ht="64.5" customHeight="1">
      <c r="A63" s="119"/>
      <c r="B63" s="3"/>
      <c r="C63" s="3" t="s">
        <v>694</v>
      </c>
      <c r="D63" s="107">
        <v>1</v>
      </c>
      <c r="E63" s="100" t="s">
        <v>638</v>
      </c>
      <c r="F63" s="3" t="s">
        <v>695</v>
      </c>
      <c r="G63" s="108"/>
    </row>
    <row r="64" spans="1:10" ht="37.5" customHeight="1">
      <c r="A64" s="119" t="s">
        <v>31</v>
      </c>
      <c r="B64" s="201" t="s">
        <v>32</v>
      </c>
      <c r="C64" s="201"/>
      <c r="D64" s="201"/>
      <c r="E64" s="201"/>
      <c r="F64" s="201"/>
      <c r="G64" s="201"/>
      <c r="H64" s="113">
        <f>SUM(D65:D72)</f>
        <v>8</v>
      </c>
      <c r="I64" s="113">
        <f>COUNT(D65:D72)*2</f>
        <v>16</v>
      </c>
      <c r="J64" s="113">
        <f t="shared" si="0"/>
        <v>0.5</v>
      </c>
    </row>
    <row r="65" spans="1:10" ht="66.75" customHeight="1">
      <c r="A65" s="119" t="s">
        <v>173</v>
      </c>
      <c r="B65" s="108" t="s">
        <v>174</v>
      </c>
      <c r="C65" s="108" t="s">
        <v>696</v>
      </c>
      <c r="D65" s="107">
        <v>1</v>
      </c>
      <c r="E65" s="100" t="s">
        <v>697</v>
      </c>
      <c r="F65" s="108" t="s">
        <v>698</v>
      </c>
      <c r="G65" s="108" t="s">
        <v>175</v>
      </c>
    </row>
    <row r="66" spans="1:10" ht="53.25" customHeight="1">
      <c r="A66" s="119"/>
      <c r="B66" s="108"/>
      <c r="C66" s="108" t="s">
        <v>699</v>
      </c>
      <c r="D66" s="107">
        <v>1</v>
      </c>
      <c r="E66" s="100" t="s">
        <v>700</v>
      </c>
      <c r="F66" s="108" t="s">
        <v>701</v>
      </c>
      <c r="G66" s="108"/>
    </row>
    <row r="67" spans="1:10" ht="95.25" customHeight="1">
      <c r="A67" s="119" t="s">
        <v>176</v>
      </c>
      <c r="B67" s="108" t="s">
        <v>177</v>
      </c>
      <c r="C67" s="108" t="s">
        <v>702</v>
      </c>
      <c r="D67" s="107">
        <v>1</v>
      </c>
      <c r="E67" s="100" t="s">
        <v>703</v>
      </c>
      <c r="F67" s="108" t="s">
        <v>704</v>
      </c>
      <c r="G67" s="108"/>
    </row>
    <row r="68" spans="1:10" ht="84.75" customHeight="1">
      <c r="A68" s="119" t="s">
        <v>178</v>
      </c>
      <c r="B68" s="108" t="s">
        <v>705</v>
      </c>
      <c r="C68" s="108" t="s">
        <v>706</v>
      </c>
      <c r="D68" s="107">
        <v>1</v>
      </c>
      <c r="E68" s="100" t="s">
        <v>703</v>
      </c>
      <c r="F68" s="108" t="s">
        <v>707</v>
      </c>
      <c r="G68" s="108"/>
    </row>
    <row r="69" spans="1:10" ht="94.5" customHeight="1">
      <c r="A69" s="119" t="s">
        <v>180</v>
      </c>
      <c r="B69" s="108" t="s">
        <v>1612</v>
      </c>
      <c r="C69" s="108" t="s">
        <v>708</v>
      </c>
      <c r="D69" s="107">
        <v>1</v>
      </c>
      <c r="E69" s="100" t="s">
        <v>703</v>
      </c>
      <c r="F69" s="108" t="s">
        <v>709</v>
      </c>
      <c r="G69" s="108"/>
    </row>
    <row r="70" spans="1:10" ht="113.25" customHeight="1">
      <c r="A70" s="119" t="s">
        <v>182</v>
      </c>
      <c r="B70" s="108" t="s">
        <v>1613</v>
      </c>
      <c r="C70" s="120" t="s">
        <v>710</v>
      </c>
      <c r="D70" s="107">
        <v>1</v>
      </c>
      <c r="E70" s="100" t="s">
        <v>711</v>
      </c>
      <c r="F70" s="108" t="s">
        <v>712</v>
      </c>
      <c r="G70" s="108"/>
    </row>
    <row r="71" spans="1:10" ht="90" customHeight="1">
      <c r="A71" s="119"/>
      <c r="B71" s="108"/>
      <c r="C71" s="120" t="s">
        <v>713</v>
      </c>
      <c r="D71" s="107">
        <v>1</v>
      </c>
      <c r="E71" s="100" t="s">
        <v>703</v>
      </c>
      <c r="F71" s="120" t="s">
        <v>714</v>
      </c>
      <c r="G71" s="108"/>
    </row>
    <row r="72" spans="1:10" ht="115.5" customHeight="1">
      <c r="A72" s="119"/>
      <c r="B72" s="4"/>
      <c r="C72" s="120" t="s">
        <v>715</v>
      </c>
      <c r="D72" s="107">
        <v>1</v>
      </c>
      <c r="E72" s="100" t="s">
        <v>703</v>
      </c>
      <c r="F72" s="120" t="s">
        <v>716</v>
      </c>
      <c r="G72" s="108"/>
    </row>
    <row r="73" spans="1:10" ht="23.45" customHeight="1">
      <c r="A73" s="212" t="s">
        <v>33</v>
      </c>
      <c r="B73" s="212"/>
      <c r="C73" s="212"/>
      <c r="D73" s="212"/>
      <c r="E73" s="212"/>
      <c r="F73" s="212"/>
      <c r="G73" s="212"/>
      <c r="H73" s="113">
        <f>H74+H92+H106+H115+H122+H128+H149</f>
        <v>85</v>
      </c>
      <c r="I73" s="113">
        <f>I74+I92+I106+I115+I122+I128+I149</f>
        <v>170</v>
      </c>
      <c r="J73" s="113">
        <f t="shared" ref="J73:J128" si="1">H73/I73</f>
        <v>0.5</v>
      </c>
    </row>
    <row r="74" spans="1:10" ht="33" customHeight="1">
      <c r="A74" s="116" t="s">
        <v>34</v>
      </c>
      <c r="B74" s="202" t="s">
        <v>35</v>
      </c>
      <c r="C74" s="202"/>
      <c r="D74" s="202"/>
      <c r="E74" s="202"/>
      <c r="F74" s="202"/>
      <c r="G74" s="202"/>
      <c r="H74" s="113">
        <f>SUM(D75:D91)</f>
        <v>17</v>
      </c>
      <c r="I74" s="113">
        <f>COUNT(D75:D91)*2</f>
        <v>34</v>
      </c>
      <c r="J74" s="113">
        <f t="shared" si="1"/>
        <v>0.5</v>
      </c>
    </row>
    <row r="75" spans="1:10" ht="127.5" customHeight="1">
      <c r="A75" s="116" t="s">
        <v>184</v>
      </c>
      <c r="B75" s="3" t="s">
        <v>185</v>
      </c>
      <c r="C75" s="108" t="s">
        <v>717</v>
      </c>
      <c r="D75" s="107">
        <v>1</v>
      </c>
      <c r="E75" s="97" t="s">
        <v>638</v>
      </c>
      <c r="F75" s="108" t="s">
        <v>718</v>
      </c>
      <c r="G75" s="108" t="s">
        <v>186</v>
      </c>
    </row>
    <row r="76" spans="1:10" ht="117.75" customHeight="1">
      <c r="A76" s="116"/>
      <c r="B76" s="3"/>
      <c r="C76" s="108" t="s">
        <v>719</v>
      </c>
      <c r="D76" s="107">
        <v>1</v>
      </c>
      <c r="E76" s="97" t="s">
        <v>638</v>
      </c>
      <c r="F76" s="108" t="s">
        <v>720</v>
      </c>
      <c r="G76" s="108"/>
    </row>
    <row r="77" spans="1:10" ht="72.75" customHeight="1">
      <c r="A77" s="116"/>
      <c r="B77" s="3"/>
      <c r="C77" s="108" t="s">
        <v>721</v>
      </c>
      <c r="D77" s="107">
        <v>1</v>
      </c>
      <c r="E77" s="97" t="s">
        <v>638</v>
      </c>
      <c r="F77" s="108" t="s">
        <v>722</v>
      </c>
      <c r="G77" s="108"/>
    </row>
    <row r="78" spans="1:10" ht="86.25" customHeight="1">
      <c r="A78" s="116" t="s">
        <v>187</v>
      </c>
      <c r="B78" s="6" t="s">
        <v>723</v>
      </c>
      <c r="C78" s="3" t="s">
        <v>724</v>
      </c>
      <c r="D78" s="107">
        <v>1</v>
      </c>
      <c r="E78" s="97" t="s">
        <v>638</v>
      </c>
      <c r="F78" s="108" t="s">
        <v>725</v>
      </c>
      <c r="G78" s="108"/>
    </row>
    <row r="79" spans="1:10" ht="63.75" customHeight="1">
      <c r="A79" s="116"/>
      <c r="B79" s="6"/>
      <c r="C79" s="108" t="s">
        <v>726</v>
      </c>
      <c r="D79" s="107">
        <v>1</v>
      </c>
      <c r="E79" s="97" t="s">
        <v>638</v>
      </c>
      <c r="F79" s="108" t="s">
        <v>727</v>
      </c>
      <c r="G79" s="108"/>
    </row>
    <row r="80" spans="1:10" ht="36" customHeight="1">
      <c r="A80" s="116"/>
      <c r="B80" s="6"/>
      <c r="C80" s="108" t="s">
        <v>728</v>
      </c>
      <c r="D80" s="107">
        <v>1</v>
      </c>
      <c r="E80" s="97" t="s">
        <v>638</v>
      </c>
      <c r="F80" s="108" t="s">
        <v>729</v>
      </c>
      <c r="G80" s="108"/>
    </row>
    <row r="81" spans="1:10" ht="36" customHeight="1">
      <c r="A81" s="116"/>
      <c r="B81" s="6"/>
      <c r="C81" s="108" t="s">
        <v>730</v>
      </c>
      <c r="D81" s="107">
        <v>1</v>
      </c>
      <c r="E81" s="97" t="s">
        <v>638</v>
      </c>
      <c r="F81" s="108" t="s">
        <v>729</v>
      </c>
      <c r="G81" s="108"/>
    </row>
    <row r="82" spans="1:10" ht="114" customHeight="1">
      <c r="A82" s="116" t="s">
        <v>190</v>
      </c>
      <c r="B82" s="3" t="s">
        <v>191</v>
      </c>
      <c r="C82" s="108" t="s">
        <v>731</v>
      </c>
      <c r="D82" s="107">
        <v>1</v>
      </c>
      <c r="E82" s="97" t="s">
        <v>638</v>
      </c>
      <c r="F82" s="3" t="s">
        <v>732</v>
      </c>
      <c r="G82" s="108" t="s">
        <v>192</v>
      </c>
    </row>
    <row r="83" spans="1:10" ht="88.5" customHeight="1">
      <c r="A83" s="116"/>
      <c r="B83" s="3"/>
      <c r="C83" s="108" t="s">
        <v>733</v>
      </c>
      <c r="D83" s="107">
        <v>1</v>
      </c>
      <c r="E83" s="97" t="s">
        <v>638</v>
      </c>
      <c r="F83" s="3" t="s">
        <v>734</v>
      </c>
      <c r="G83" s="108"/>
    </row>
    <row r="84" spans="1:10" ht="110.25" customHeight="1">
      <c r="A84" s="116"/>
      <c r="B84" s="3"/>
      <c r="C84" s="108" t="s">
        <v>735</v>
      </c>
      <c r="D84" s="107">
        <v>1</v>
      </c>
      <c r="E84" s="97" t="s">
        <v>638</v>
      </c>
      <c r="F84" s="3" t="s">
        <v>736</v>
      </c>
      <c r="G84" s="108"/>
    </row>
    <row r="85" spans="1:10" ht="60" customHeight="1">
      <c r="A85" s="116"/>
      <c r="B85" s="3"/>
      <c r="C85" s="108" t="s">
        <v>737</v>
      </c>
      <c r="D85" s="107">
        <v>1</v>
      </c>
      <c r="E85" s="97" t="s">
        <v>638</v>
      </c>
      <c r="F85" s="3" t="s">
        <v>738</v>
      </c>
      <c r="G85" s="108"/>
    </row>
    <row r="86" spans="1:10" ht="60" customHeight="1">
      <c r="A86" s="116"/>
      <c r="B86" s="3"/>
      <c r="C86" s="108" t="s">
        <v>739</v>
      </c>
      <c r="D86" s="107">
        <v>1</v>
      </c>
      <c r="E86" s="97" t="s">
        <v>638</v>
      </c>
      <c r="F86" s="3" t="s">
        <v>740</v>
      </c>
      <c r="G86" s="108"/>
    </row>
    <row r="87" spans="1:10" ht="60" customHeight="1">
      <c r="A87" s="116"/>
      <c r="B87" s="3"/>
      <c r="C87" s="108" t="s">
        <v>741</v>
      </c>
      <c r="D87" s="107">
        <v>1</v>
      </c>
      <c r="E87" s="97" t="s">
        <v>638</v>
      </c>
      <c r="F87" s="3" t="s">
        <v>742</v>
      </c>
      <c r="G87" s="108"/>
    </row>
    <row r="88" spans="1:10" ht="86.25" customHeight="1">
      <c r="A88" s="116"/>
      <c r="B88" s="3"/>
      <c r="C88" s="108" t="s">
        <v>743</v>
      </c>
      <c r="D88" s="107">
        <v>1</v>
      </c>
      <c r="E88" s="97" t="s">
        <v>638</v>
      </c>
      <c r="F88" s="3" t="s">
        <v>744</v>
      </c>
      <c r="G88" s="108"/>
    </row>
    <row r="89" spans="1:10" ht="48.75" customHeight="1">
      <c r="A89" s="116" t="s">
        <v>193</v>
      </c>
      <c r="B89" s="3" t="s">
        <v>196</v>
      </c>
      <c r="C89" s="108" t="s">
        <v>745</v>
      </c>
      <c r="D89" s="107">
        <v>1</v>
      </c>
      <c r="E89" s="97" t="s">
        <v>638</v>
      </c>
      <c r="F89" s="3" t="s">
        <v>746</v>
      </c>
      <c r="G89" s="108"/>
    </row>
    <row r="90" spans="1:10" ht="48.75" customHeight="1">
      <c r="A90" s="116"/>
      <c r="B90" s="3"/>
      <c r="C90" s="4" t="s">
        <v>747</v>
      </c>
      <c r="D90" s="107">
        <v>1</v>
      </c>
      <c r="E90" s="97" t="s">
        <v>638</v>
      </c>
      <c r="F90" s="3" t="s">
        <v>748</v>
      </c>
      <c r="G90" s="108"/>
    </row>
    <row r="91" spans="1:10" ht="97.5" customHeight="1">
      <c r="A91" s="116" t="s">
        <v>195</v>
      </c>
      <c r="B91" s="3" t="s">
        <v>198</v>
      </c>
      <c r="C91" s="108" t="s">
        <v>749</v>
      </c>
      <c r="D91" s="107">
        <v>1</v>
      </c>
      <c r="E91" s="97" t="s">
        <v>638</v>
      </c>
      <c r="F91" s="108" t="s">
        <v>750</v>
      </c>
      <c r="G91" s="108"/>
    </row>
    <row r="92" spans="1:10" ht="23.45" customHeight="1">
      <c r="A92" s="116" t="s">
        <v>36</v>
      </c>
      <c r="B92" s="201" t="s">
        <v>37</v>
      </c>
      <c r="C92" s="201"/>
      <c r="D92" s="201"/>
      <c r="E92" s="201"/>
      <c r="F92" s="201"/>
      <c r="G92" s="201"/>
      <c r="H92" s="113">
        <f>SUM(D93:D105)</f>
        <v>13</v>
      </c>
      <c r="I92" s="113">
        <f>COUNT(D93:D105)*2</f>
        <v>26</v>
      </c>
      <c r="J92" s="113">
        <f t="shared" si="1"/>
        <v>0.5</v>
      </c>
    </row>
    <row r="93" spans="1:10" ht="78" customHeight="1">
      <c r="A93" s="121" t="s">
        <v>199</v>
      </c>
      <c r="B93" s="109" t="s">
        <v>200</v>
      </c>
      <c r="C93" s="3" t="s">
        <v>751</v>
      </c>
      <c r="D93" s="107">
        <v>1</v>
      </c>
      <c r="E93" s="107" t="s">
        <v>638</v>
      </c>
      <c r="F93" s="3" t="s">
        <v>752</v>
      </c>
      <c r="G93" s="108"/>
    </row>
    <row r="94" spans="1:10" ht="78" customHeight="1">
      <c r="A94" s="121" t="s">
        <v>753</v>
      </c>
      <c r="B94" s="118" t="s">
        <v>1614</v>
      </c>
      <c r="C94" s="4" t="s">
        <v>754</v>
      </c>
      <c r="D94" s="107">
        <v>1</v>
      </c>
      <c r="E94" s="107" t="s">
        <v>638</v>
      </c>
      <c r="F94" s="108" t="s">
        <v>755</v>
      </c>
      <c r="G94" s="108"/>
      <c r="H94" s="113" t="s">
        <v>756</v>
      </c>
    </row>
    <row r="95" spans="1:10" ht="78" customHeight="1">
      <c r="A95" s="122"/>
      <c r="B95" s="118"/>
      <c r="C95" s="4" t="s">
        <v>757</v>
      </c>
      <c r="D95" s="107">
        <v>1</v>
      </c>
      <c r="E95" s="107" t="s">
        <v>638</v>
      </c>
      <c r="F95" s="108" t="s">
        <v>758</v>
      </c>
      <c r="G95" s="108"/>
    </row>
    <row r="96" spans="1:10" ht="78" customHeight="1">
      <c r="A96" s="122"/>
      <c r="B96" s="118"/>
      <c r="C96" s="4" t="s">
        <v>759</v>
      </c>
      <c r="D96" s="107">
        <v>1</v>
      </c>
      <c r="E96" s="95" t="s">
        <v>697</v>
      </c>
      <c r="F96" s="4" t="s">
        <v>760</v>
      </c>
      <c r="G96" s="108"/>
    </row>
    <row r="97" spans="1:10" ht="116.25" customHeight="1">
      <c r="A97" s="122"/>
      <c r="B97" s="118"/>
      <c r="C97" s="4" t="s">
        <v>761</v>
      </c>
      <c r="D97" s="107">
        <v>1</v>
      </c>
      <c r="E97" s="107" t="s">
        <v>638</v>
      </c>
      <c r="F97" s="3" t="s">
        <v>762</v>
      </c>
      <c r="G97" s="108"/>
    </row>
    <row r="98" spans="1:10" ht="63.75" customHeight="1">
      <c r="A98" s="116" t="s">
        <v>201</v>
      </c>
      <c r="B98" s="6" t="s">
        <v>202</v>
      </c>
      <c r="C98" s="108" t="s">
        <v>763</v>
      </c>
      <c r="D98" s="107">
        <v>1</v>
      </c>
      <c r="E98" s="107" t="s">
        <v>638</v>
      </c>
      <c r="F98" s="109" t="s">
        <v>764</v>
      </c>
      <c r="G98" s="4"/>
    </row>
    <row r="99" spans="1:10" ht="63">
      <c r="A99" s="116"/>
      <c r="B99" s="6"/>
      <c r="C99" s="108" t="s">
        <v>765</v>
      </c>
      <c r="D99" s="107">
        <v>1</v>
      </c>
      <c r="E99" s="107" t="s">
        <v>638</v>
      </c>
      <c r="F99" s="6" t="s">
        <v>766</v>
      </c>
      <c r="G99" s="108"/>
    </row>
    <row r="100" spans="1:10" ht="66" customHeight="1">
      <c r="A100" s="116"/>
      <c r="B100" s="68"/>
      <c r="C100" s="108" t="s">
        <v>767</v>
      </c>
      <c r="D100" s="107">
        <v>1</v>
      </c>
      <c r="E100" s="107" t="s">
        <v>697</v>
      </c>
      <c r="F100" s="6" t="s">
        <v>768</v>
      </c>
      <c r="G100" s="108"/>
    </row>
    <row r="101" spans="1:10" ht="36.950000000000003" customHeight="1">
      <c r="A101" s="116"/>
      <c r="B101" s="68"/>
      <c r="C101" s="4" t="s">
        <v>769</v>
      </c>
      <c r="D101" s="107">
        <v>1</v>
      </c>
      <c r="E101" s="95" t="s">
        <v>638</v>
      </c>
      <c r="F101" s="108" t="s">
        <v>770</v>
      </c>
      <c r="G101" s="108"/>
    </row>
    <row r="102" spans="1:10" ht="45" customHeight="1">
      <c r="A102" s="116"/>
      <c r="B102" s="68"/>
      <c r="C102" s="4" t="s">
        <v>771</v>
      </c>
      <c r="D102" s="107">
        <v>1</v>
      </c>
      <c r="E102" s="97" t="s">
        <v>697</v>
      </c>
      <c r="F102" s="6" t="s">
        <v>772</v>
      </c>
      <c r="G102" s="108"/>
    </row>
    <row r="103" spans="1:10" ht="47.25">
      <c r="A103" s="116" t="s">
        <v>773</v>
      </c>
      <c r="B103" s="109" t="s">
        <v>1615</v>
      </c>
      <c r="C103" s="108" t="s">
        <v>774</v>
      </c>
      <c r="D103" s="107">
        <v>1</v>
      </c>
      <c r="E103" s="107" t="s">
        <v>638</v>
      </c>
      <c r="F103" s="109" t="s">
        <v>775</v>
      </c>
      <c r="G103" s="108"/>
    </row>
    <row r="104" spans="1:10" ht="51.75" customHeight="1">
      <c r="A104" s="116"/>
      <c r="B104" s="108"/>
      <c r="C104" s="109" t="s">
        <v>776</v>
      </c>
      <c r="D104" s="107">
        <v>1</v>
      </c>
      <c r="E104" s="95" t="s">
        <v>638</v>
      </c>
      <c r="F104" s="4"/>
      <c r="G104" s="108"/>
    </row>
    <row r="105" spans="1:10" ht="51.75" customHeight="1">
      <c r="A105" s="116"/>
      <c r="B105" s="109"/>
      <c r="C105" s="108" t="s">
        <v>777</v>
      </c>
      <c r="D105" s="107">
        <v>1</v>
      </c>
      <c r="E105" s="107" t="s">
        <v>638</v>
      </c>
      <c r="F105" s="109"/>
      <c r="G105" s="108"/>
    </row>
    <row r="106" spans="1:10" ht="23.45" customHeight="1">
      <c r="A106" s="116" t="s">
        <v>38</v>
      </c>
      <c r="B106" s="201" t="s">
        <v>39</v>
      </c>
      <c r="C106" s="201"/>
      <c r="D106" s="201"/>
      <c r="E106" s="201"/>
      <c r="F106" s="201"/>
      <c r="G106" s="201"/>
      <c r="H106" s="113">
        <f>SUM(D107:D114)</f>
        <v>8</v>
      </c>
      <c r="I106" s="113">
        <f>COUNT(D107:D114)*2</f>
        <v>16</v>
      </c>
      <c r="J106" s="113">
        <f t="shared" si="1"/>
        <v>0.5</v>
      </c>
    </row>
    <row r="107" spans="1:10" ht="73.5" customHeight="1">
      <c r="A107" s="116" t="s">
        <v>206</v>
      </c>
      <c r="B107" s="109" t="s">
        <v>207</v>
      </c>
      <c r="C107" s="108" t="s">
        <v>778</v>
      </c>
      <c r="D107" s="107">
        <v>1</v>
      </c>
      <c r="E107" s="100" t="s">
        <v>638</v>
      </c>
      <c r="F107" s="108" t="s">
        <v>779</v>
      </c>
      <c r="G107" s="108"/>
    </row>
    <row r="108" spans="1:10" ht="65.25" customHeight="1">
      <c r="A108" s="116"/>
      <c r="B108" s="109"/>
      <c r="C108" s="108" t="s">
        <v>780</v>
      </c>
      <c r="D108" s="107">
        <v>1</v>
      </c>
      <c r="E108" s="107" t="s">
        <v>638</v>
      </c>
      <c r="F108" s="109" t="s">
        <v>781</v>
      </c>
      <c r="G108" s="108"/>
    </row>
    <row r="109" spans="1:10" ht="75.75" customHeight="1">
      <c r="A109" s="116"/>
      <c r="B109" s="109"/>
      <c r="C109" s="108" t="s">
        <v>782</v>
      </c>
      <c r="D109" s="107">
        <v>1</v>
      </c>
      <c r="E109" s="107" t="s">
        <v>572</v>
      </c>
      <c r="F109" s="109" t="s">
        <v>783</v>
      </c>
      <c r="G109" s="108"/>
    </row>
    <row r="110" spans="1:10" ht="75.75" customHeight="1">
      <c r="A110" s="116"/>
      <c r="B110" s="109"/>
      <c r="C110" s="108" t="s">
        <v>784</v>
      </c>
      <c r="D110" s="107">
        <v>1</v>
      </c>
      <c r="E110" s="107" t="s">
        <v>703</v>
      </c>
      <c r="F110" s="109" t="s">
        <v>785</v>
      </c>
      <c r="G110" s="108"/>
    </row>
    <row r="111" spans="1:10" ht="78.75" customHeight="1">
      <c r="A111" s="116" t="s">
        <v>208</v>
      </c>
      <c r="B111" s="109" t="s">
        <v>209</v>
      </c>
      <c r="C111" s="108" t="s">
        <v>786</v>
      </c>
      <c r="D111" s="107">
        <v>1</v>
      </c>
      <c r="E111" s="107" t="s">
        <v>638</v>
      </c>
      <c r="F111" s="109" t="s">
        <v>787</v>
      </c>
      <c r="G111" s="108"/>
    </row>
    <row r="112" spans="1:10" ht="78.75" customHeight="1">
      <c r="A112" s="116"/>
      <c r="B112" s="109"/>
      <c r="C112" s="108" t="s">
        <v>788</v>
      </c>
      <c r="D112" s="107">
        <v>1</v>
      </c>
      <c r="E112" s="100" t="s">
        <v>638</v>
      </c>
      <c r="F112" s="108" t="s">
        <v>789</v>
      </c>
      <c r="G112" s="108"/>
    </row>
    <row r="113" spans="1:10" ht="91.5" customHeight="1">
      <c r="A113" s="116" t="s">
        <v>210</v>
      </c>
      <c r="B113" s="109" t="s">
        <v>211</v>
      </c>
      <c r="C113" s="3" t="s">
        <v>790</v>
      </c>
      <c r="D113" s="107">
        <v>1</v>
      </c>
      <c r="E113" s="107" t="s">
        <v>700</v>
      </c>
      <c r="F113" s="3" t="s">
        <v>791</v>
      </c>
      <c r="G113" s="108"/>
    </row>
    <row r="114" spans="1:10" ht="91.5" customHeight="1">
      <c r="A114" s="116"/>
      <c r="B114" s="109"/>
      <c r="C114" s="3" t="s">
        <v>792</v>
      </c>
      <c r="D114" s="107">
        <v>1</v>
      </c>
      <c r="E114" s="107" t="s">
        <v>572</v>
      </c>
      <c r="F114" s="3" t="s">
        <v>793</v>
      </c>
      <c r="G114" s="108"/>
    </row>
    <row r="115" spans="1:10" ht="36" customHeight="1">
      <c r="A115" s="116" t="s">
        <v>40</v>
      </c>
      <c r="B115" s="202" t="s">
        <v>41</v>
      </c>
      <c r="C115" s="202"/>
      <c r="D115" s="202"/>
      <c r="E115" s="202"/>
      <c r="F115" s="202"/>
      <c r="G115" s="202"/>
      <c r="H115" s="113">
        <f>SUM(D116:D121)</f>
        <v>6</v>
      </c>
      <c r="I115" s="113">
        <f>COUNT(D116:D121)*2</f>
        <v>12</v>
      </c>
      <c r="J115" s="113">
        <f t="shared" si="1"/>
        <v>0.5</v>
      </c>
    </row>
    <row r="116" spans="1:10" ht="69.75" customHeight="1">
      <c r="A116" s="116" t="s">
        <v>213</v>
      </c>
      <c r="B116" s="108" t="s">
        <v>1616</v>
      </c>
      <c r="C116" s="108" t="s">
        <v>794</v>
      </c>
      <c r="D116" s="107">
        <v>1</v>
      </c>
      <c r="E116" s="100" t="s">
        <v>697</v>
      </c>
      <c r="F116" s="108" t="s">
        <v>795</v>
      </c>
      <c r="G116" s="108"/>
    </row>
    <row r="117" spans="1:10" ht="56.25" customHeight="1">
      <c r="A117" s="116"/>
      <c r="B117" s="108"/>
      <c r="C117" s="108" t="s">
        <v>796</v>
      </c>
      <c r="D117" s="107">
        <v>1</v>
      </c>
      <c r="E117" s="100" t="s">
        <v>638</v>
      </c>
      <c r="F117" s="108" t="s">
        <v>797</v>
      </c>
      <c r="G117" s="108" t="s">
        <v>308</v>
      </c>
    </row>
    <row r="118" spans="1:10" ht="32.25" customHeight="1">
      <c r="A118" s="116" t="s">
        <v>216</v>
      </c>
      <c r="B118" s="108" t="s">
        <v>217</v>
      </c>
      <c r="C118" s="108" t="s">
        <v>798</v>
      </c>
      <c r="D118" s="107">
        <v>1</v>
      </c>
      <c r="E118" s="100" t="s">
        <v>697</v>
      </c>
      <c r="F118" s="108" t="s">
        <v>799</v>
      </c>
      <c r="G118" s="108"/>
    </row>
    <row r="119" spans="1:10" ht="39.75" customHeight="1">
      <c r="A119" s="116" t="s">
        <v>218</v>
      </c>
      <c r="B119" s="108" t="s">
        <v>219</v>
      </c>
      <c r="C119" s="108" t="s">
        <v>800</v>
      </c>
      <c r="D119" s="107">
        <v>1</v>
      </c>
      <c r="E119" s="100" t="s">
        <v>697</v>
      </c>
      <c r="F119" s="108" t="s">
        <v>801</v>
      </c>
      <c r="G119" s="108"/>
    </row>
    <row r="120" spans="1:10" ht="39.75" customHeight="1">
      <c r="A120" s="116"/>
      <c r="B120" s="108"/>
      <c r="C120" s="108" t="s">
        <v>802</v>
      </c>
      <c r="D120" s="107">
        <v>1</v>
      </c>
      <c r="E120" s="100" t="s">
        <v>697</v>
      </c>
      <c r="F120" s="108" t="s">
        <v>801</v>
      </c>
      <c r="G120" s="108"/>
    </row>
    <row r="121" spans="1:10" ht="39.75" customHeight="1">
      <c r="A121" s="116"/>
      <c r="B121" s="108"/>
      <c r="C121" s="108" t="s">
        <v>803</v>
      </c>
      <c r="D121" s="107">
        <v>1</v>
      </c>
      <c r="E121" s="100" t="s">
        <v>697</v>
      </c>
      <c r="F121" s="108" t="s">
        <v>801</v>
      </c>
      <c r="G121" s="108"/>
    </row>
    <row r="122" spans="1:10" ht="23.45" customHeight="1">
      <c r="A122" s="116" t="s">
        <v>42</v>
      </c>
      <c r="B122" s="201" t="s">
        <v>43</v>
      </c>
      <c r="C122" s="201"/>
      <c r="D122" s="201"/>
      <c r="E122" s="201"/>
      <c r="F122" s="201"/>
      <c r="G122" s="201"/>
      <c r="H122" s="113">
        <f>SUM(D123:D127)</f>
        <v>5</v>
      </c>
      <c r="I122" s="113">
        <f>COUNT(D123:D127)*2</f>
        <v>10</v>
      </c>
      <c r="J122" s="113">
        <f t="shared" si="1"/>
        <v>0.5</v>
      </c>
    </row>
    <row r="123" spans="1:10" ht="48" customHeight="1">
      <c r="A123" s="116" t="s">
        <v>220</v>
      </c>
      <c r="B123" s="108" t="s">
        <v>1617</v>
      </c>
      <c r="C123" s="4" t="s">
        <v>804</v>
      </c>
      <c r="D123" s="107">
        <v>1</v>
      </c>
      <c r="E123" s="95" t="s">
        <v>805</v>
      </c>
      <c r="F123" s="108" t="s">
        <v>806</v>
      </c>
      <c r="G123" s="108"/>
    </row>
    <row r="124" spans="1:10" ht="48" customHeight="1">
      <c r="A124" s="116"/>
      <c r="B124" s="108"/>
      <c r="C124" s="108" t="s">
        <v>807</v>
      </c>
      <c r="D124" s="107">
        <v>1</v>
      </c>
      <c r="E124" s="95" t="s">
        <v>697</v>
      </c>
      <c r="F124" s="109" t="s">
        <v>808</v>
      </c>
      <c r="G124" s="108"/>
    </row>
    <row r="125" spans="1:10" ht="33" customHeight="1">
      <c r="A125" s="116"/>
      <c r="B125" s="108"/>
      <c r="C125" s="108" t="s">
        <v>809</v>
      </c>
      <c r="D125" s="107">
        <v>1</v>
      </c>
      <c r="E125" s="95" t="s">
        <v>805</v>
      </c>
      <c r="F125" s="108" t="s">
        <v>810</v>
      </c>
      <c r="G125" s="108"/>
    </row>
    <row r="126" spans="1:10" ht="53.25" customHeight="1">
      <c r="A126" s="116" t="s">
        <v>222</v>
      </c>
      <c r="B126" s="108" t="s">
        <v>223</v>
      </c>
      <c r="C126" s="108" t="s">
        <v>811</v>
      </c>
      <c r="D126" s="107">
        <v>1</v>
      </c>
      <c r="E126" s="95" t="s">
        <v>805</v>
      </c>
      <c r="F126" s="108" t="s">
        <v>812</v>
      </c>
      <c r="G126" s="108"/>
    </row>
    <row r="127" spans="1:10" ht="144.75" customHeight="1">
      <c r="A127" s="121" t="s">
        <v>224</v>
      </c>
      <c r="B127" s="6" t="s">
        <v>225</v>
      </c>
      <c r="C127" s="108" t="s">
        <v>813</v>
      </c>
      <c r="D127" s="107">
        <v>1</v>
      </c>
      <c r="E127" s="95" t="s">
        <v>805</v>
      </c>
      <c r="F127" s="123" t="s">
        <v>814</v>
      </c>
      <c r="G127" s="108"/>
    </row>
    <row r="128" spans="1:10" ht="23.45" customHeight="1">
      <c r="A128" s="116" t="s">
        <v>44</v>
      </c>
      <c r="B128" s="201" t="s">
        <v>45</v>
      </c>
      <c r="C128" s="201"/>
      <c r="D128" s="201"/>
      <c r="E128" s="201"/>
      <c r="F128" s="201"/>
      <c r="G128" s="201"/>
      <c r="H128" s="113">
        <f>SUM(D129:D148)</f>
        <v>20</v>
      </c>
      <c r="I128" s="113">
        <f>COUNT(D129:D148)*2</f>
        <v>40</v>
      </c>
      <c r="J128" s="113">
        <f t="shared" si="1"/>
        <v>0.5</v>
      </c>
    </row>
    <row r="129" spans="1:7" ht="75" customHeight="1">
      <c r="A129" s="121" t="s">
        <v>226</v>
      </c>
      <c r="B129" s="108" t="s">
        <v>227</v>
      </c>
      <c r="C129" s="108" t="s">
        <v>815</v>
      </c>
      <c r="D129" s="107">
        <v>1</v>
      </c>
      <c r="E129" s="100" t="s">
        <v>638</v>
      </c>
      <c r="F129" s="108" t="s">
        <v>816</v>
      </c>
      <c r="G129" s="108"/>
    </row>
    <row r="130" spans="1:7" ht="75" customHeight="1">
      <c r="A130" s="121"/>
      <c r="B130" s="108"/>
      <c r="C130" s="108" t="s">
        <v>817</v>
      </c>
      <c r="D130" s="107">
        <v>1</v>
      </c>
      <c r="E130" s="100" t="s">
        <v>638</v>
      </c>
      <c r="F130" s="108" t="s">
        <v>818</v>
      </c>
      <c r="G130" s="108"/>
    </row>
    <row r="131" spans="1:7" ht="120.95" customHeight="1">
      <c r="A131" s="121"/>
      <c r="B131" s="108"/>
      <c r="C131" s="108" t="s">
        <v>819</v>
      </c>
      <c r="D131" s="107">
        <v>1</v>
      </c>
      <c r="E131" s="100" t="s">
        <v>638</v>
      </c>
      <c r="F131" s="108" t="s">
        <v>820</v>
      </c>
      <c r="G131" s="108"/>
    </row>
    <row r="132" spans="1:7" ht="120.95" customHeight="1">
      <c r="A132" s="121"/>
      <c r="B132" s="108"/>
      <c r="C132" s="108" t="s">
        <v>821</v>
      </c>
      <c r="D132" s="107">
        <v>1</v>
      </c>
      <c r="E132" s="100" t="s">
        <v>638</v>
      </c>
      <c r="F132" s="108" t="s">
        <v>822</v>
      </c>
      <c r="G132" s="108"/>
    </row>
    <row r="133" spans="1:7" ht="120.95" customHeight="1">
      <c r="A133" s="121"/>
      <c r="B133" s="108"/>
      <c r="C133" s="108" t="s">
        <v>823</v>
      </c>
      <c r="D133" s="107">
        <v>1</v>
      </c>
      <c r="E133" s="100" t="s">
        <v>638</v>
      </c>
      <c r="F133" s="108" t="s">
        <v>824</v>
      </c>
      <c r="G133" s="108"/>
    </row>
    <row r="134" spans="1:7" ht="156.94999999999999" customHeight="1">
      <c r="A134" s="121"/>
      <c r="B134" s="108"/>
      <c r="C134" s="108" t="s">
        <v>825</v>
      </c>
      <c r="D134" s="107">
        <v>1</v>
      </c>
      <c r="E134" s="100" t="s">
        <v>638</v>
      </c>
      <c r="F134" s="108" t="s">
        <v>826</v>
      </c>
      <c r="G134" s="108"/>
    </row>
    <row r="135" spans="1:7" ht="156.94999999999999" customHeight="1">
      <c r="A135" s="121"/>
      <c r="B135" s="108"/>
      <c r="C135" s="108" t="s">
        <v>827</v>
      </c>
      <c r="D135" s="107">
        <v>1</v>
      </c>
      <c r="E135" s="100" t="s">
        <v>638</v>
      </c>
      <c r="F135" s="108" t="s">
        <v>828</v>
      </c>
      <c r="G135" s="108"/>
    </row>
    <row r="136" spans="1:7" ht="156.94999999999999" customHeight="1">
      <c r="A136" s="121"/>
      <c r="B136" s="108"/>
      <c r="C136" s="108" t="s">
        <v>829</v>
      </c>
      <c r="D136" s="107">
        <v>1</v>
      </c>
      <c r="E136" s="100" t="s">
        <v>638</v>
      </c>
      <c r="F136" s="108" t="s">
        <v>830</v>
      </c>
      <c r="G136" s="108"/>
    </row>
    <row r="137" spans="1:7" ht="156.94999999999999" customHeight="1">
      <c r="A137" s="121"/>
      <c r="B137" s="108"/>
      <c r="C137" s="108" t="s">
        <v>831</v>
      </c>
      <c r="D137" s="107">
        <v>1</v>
      </c>
      <c r="E137" s="100" t="s">
        <v>638</v>
      </c>
      <c r="F137" s="108" t="s">
        <v>832</v>
      </c>
      <c r="G137" s="108"/>
    </row>
    <row r="138" spans="1:7" ht="156.94999999999999" customHeight="1">
      <c r="A138" s="121"/>
      <c r="B138" s="108"/>
      <c r="C138" s="108" t="s">
        <v>833</v>
      </c>
      <c r="D138" s="107">
        <v>1</v>
      </c>
      <c r="E138" s="100" t="s">
        <v>638</v>
      </c>
      <c r="F138" s="108" t="s">
        <v>834</v>
      </c>
      <c r="G138" s="108"/>
    </row>
    <row r="139" spans="1:7" ht="86.25" customHeight="1">
      <c r="A139" s="121"/>
      <c r="B139" s="108"/>
      <c r="C139" s="108" t="s">
        <v>835</v>
      </c>
      <c r="D139" s="107">
        <v>1</v>
      </c>
      <c r="E139" s="100" t="s">
        <v>638</v>
      </c>
      <c r="F139" s="108" t="s">
        <v>836</v>
      </c>
      <c r="G139" s="108"/>
    </row>
    <row r="140" spans="1:7" ht="41.25" customHeight="1">
      <c r="A140" s="121"/>
      <c r="B140" s="108"/>
      <c r="C140" s="108" t="s">
        <v>837</v>
      </c>
      <c r="D140" s="107">
        <v>1</v>
      </c>
      <c r="E140" s="100" t="s">
        <v>638</v>
      </c>
      <c r="F140" s="108" t="s">
        <v>838</v>
      </c>
      <c r="G140" s="108"/>
    </row>
    <row r="141" spans="1:7" ht="133.5" customHeight="1">
      <c r="A141" s="121"/>
      <c r="B141" s="108"/>
      <c r="C141" s="108" t="s">
        <v>839</v>
      </c>
      <c r="D141" s="107">
        <v>1</v>
      </c>
      <c r="E141" s="100" t="s">
        <v>638</v>
      </c>
      <c r="F141" s="108" t="s">
        <v>840</v>
      </c>
      <c r="G141" s="108"/>
    </row>
    <row r="142" spans="1:7" ht="102" customHeight="1">
      <c r="A142" s="121"/>
      <c r="B142" s="108"/>
      <c r="C142" s="108" t="s">
        <v>841</v>
      </c>
      <c r="D142" s="107">
        <v>1</v>
      </c>
      <c r="E142" s="100" t="s">
        <v>638</v>
      </c>
      <c r="F142" s="108" t="s">
        <v>842</v>
      </c>
      <c r="G142" s="108"/>
    </row>
    <row r="143" spans="1:7" ht="51" customHeight="1">
      <c r="A143" s="121" t="s">
        <v>228</v>
      </c>
      <c r="B143" s="108" t="s">
        <v>229</v>
      </c>
      <c r="C143" s="108" t="s">
        <v>843</v>
      </c>
      <c r="D143" s="107">
        <v>1</v>
      </c>
      <c r="E143" s="100" t="s">
        <v>638</v>
      </c>
      <c r="F143" s="108" t="s">
        <v>844</v>
      </c>
      <c r="G143" s="108"/>
    </row>
    <row r="144" spans="1:7" ht="33.75" customHeight="1">
      <c r="A144" s="121"/>
      <c r="B144" s="108"/>
      <c r="C144" s="108" t="s">
        <v>845</v>
      </c>
      <c r="D144" s="107">
        <v>1</v>
      </c>
      <c r="E144" s="100" t="s">
        <v>638</v>
      </c>
      <c r="F144" s="108" t="s">
        <v>846</v>
      </c>
      <c r="G144" s="108"/>
    </row>
    <row r="145" spans="1:10" ht="45.75" customHeight="1">
      <c r="A145" s="121"/>
      <c r="B145" s="108"/>
      <c r="C145" s="108" t="s">
        <v>847</v>
      </c>
      <c r="D145" s="107">
        <v>1</v>
      </c>
      <c r="E145" s="100" t="s">
        <v>638</v>
      </c>
      <c r="F145" s="108" t="s">
        <v>848</v>
      </c>
      <c r="G145" s="108"/>
    </row>
    <row r="146" spans="1:10" ht="57.75" customHeight="1">
      <c r="A146" s="121" t="s">
        <v>230</v>
      </c>
      <c r="B146" s="108" t="s">
        <v>231</v>
      </c>
      <c r="C146" s="108" t="s">
        <v>849</v>
      </c>
      <c r="D146" s="107">
        <v>1</v>
      </c>
      <c r="E146" s="100" t="s">
        <v>638</v>
      </c>
      <c r="F146" s="108" t="s">
        <v>850</v>
      </c>
      <c r="G146" s="108"/>
    </row>
    <row r="147" spans="1:10" ht="54" customHeight="1">
      <c r="A147" s="121"/>
      <c r="B147" s="108"/>
      <c r="C147" s="108" t="s">
        <v>851</v>
      </c>
      <c r="D147" s="107">
        <v>1</v>
      </c>
      <c r="E147" s="100" t="s">
        <v>638</v>
      </c>
      <c r="F147" s="108" t="s">
        <v>852</v>
      </c>
      <c r="G147" s="108"/>
    </row>
    <row r="148" spans="1:10" ht="103.5" customHeight="1">
      <c r="A148" s="121"/>
      <c r="B148" s="108"/>
      <c r="C148" s="108" t="s">
        <v>853</v>
      </c>
      <c r="D148" s="107">
        <v>1</v>
      </c>
      <c r="E148" s="100" t="s">
        <v>638</v>
      </c>
      <c r="F148" s="108" t="s">
        <v>854</v>
      </c>
      <c r="G148" s="108"/>
      <c r="H148" s="113" t="s">
        <v>855</v>
      </c>
    </row>
    <row r="149" spans="1:10" ht="40.5" customHeight="1">
      <c r="A149" s="116" t="s">
        <v>46</v>
      </c>
      <c r="B149" s="201" t="s">
        <v>47</v>
      </c>
      <c r="C149" s="201"/>
      <c r="D149" s="201"/>
      <c r="E149" s="201"/>
      <c r="F149" s="201"/>
      <c r="G149" s="201"/>
      <c r="H149" s="113">
        <f>SUM(D150:D165)</f>
        <v>16</v>
      </c>
      <c r="I149" s="113">
        <f>COUNT(D150:D165)*2</f>
        <v>32</v>
      </c>
      <c r="J149" s="113">
        <f t="shared" ref="J149:J186" si="2">H149/I149</f>
        <v>0.5</v>
      </c>
    </row>
    <row r="150" spans="1:10" ht="101.25" customHeight="1">
      <c r="A150" s="116" t="s">
        <v>233</v>
      </c>
      <c r="B150" s="108" t="s">
        <v>234</v>
      </c>
      <c r="C150" s="108" t="s">
        <v>856</v>
      </c>
      <c r="D150" s="107">
        <v>1</v>
      </c>
      <c r="E150" s="100" t="s">
        <v>572</v>
      </c>
      <c r="F150" s="108" t="s">
        <v>857</v>
      </c>
      <c r="G150" s="108"/>
    </row>
    <row r="151" spans="1:10" ht="75.75" customHeight="1">
      <c r="A151" s="116"/>
      <c r="B151" s="108"/>
      <c r="C151" s="108" t="s">
        <v>858</v>
      </c>
      <c r="D151" s="107">
        <v>1</v>
      </c>
      <c r="E151" s="100" t="s">
        <v>572</v>
      </c>
      <c r="F151" s="108" t="s">
        <v>859</v>
      </c>
      <c r="G151" s="108"/>
    </row>
    <row r="152" spans="1:10" ht="111" customHeight="1">
      <c r="A152" s="116" t="s">
        <v>235</v>
      </c>
      <c r="B152" s="108" t="s">
        <v>236</v>
      </c>
      <c r="C152" s="108" t="s">
        <v>860</v>
      </c>
      <c r="D152" s="107">
        <v>1</v>
      </c>
      <c r="E152" s="100" t="s">
        <v>711</v>
      </c>
      <c r="F152" s="108" t="s">
        <v>861</v>
      </c>
      <c r="G152" s="108"/>
    </row>
    <row r="153" spans="1:10" ht="93.75" customHeight="1">
      <c r="A153" s="116"/>
      <c r="B153" s="108"/>
      <c r="C153" s="108" t="s">
        <v>862</v>
      </c>
      <c r="D153" s="107">
        <v>1</v>
      </c>
      <c r="E153" s="100" t="s">
        <v>703</v>
      </c>
      <c r="F153" s="108" t="s">
        <v>863</v>
      </c>
      <c r="G153" s="108"/>
    </row>
    <row r="154" spans="1:10" ht="64.5" customHeight="1">
      <c r="A154" s="116" t="s">
        <v>238</v>
      </c>
      <c r="B154" s="108" t="s">
        <v>864</v>
      </c>
      <c r="C154" s="108" t="s">
        <v>865</v>
      </c>
      <c r="D154" s="107">
        <v>1</v>
      </c>
      <c r="E154" s="100" t="s">
        <v>572</v>
      </c>
      <c r="F154" s="108" t="s">
        <v>866</v>
      </c>
      <c r="G154" s="108"/>
    </row>
    <row r="155" spans="1:10" ht="64.5" customHeight="1">
      <c r="A155" s="116"/>
      <c r="B155" s="108"/>
      <c r="C155" s="108" t="s">
        <v>867</v>
      </c>
      <c r="D155" s="107">
        <v>1</v>
      </c>
      <c r="E155" s="100" t="s">
        <v>572</v>
      </c>
      <c r="F155" s="108" t="s">
        <v>868</v>
      </c>
      <c r="G155" s="108"/>
    </row>
    <row r="156" spans="1:10" ht="64.5" customHeight="1">
      <c r="A156" s="116"/>
      <c r="B156" s="108"/>
      <c r="C156" s="108" t="s">
        <v>869</v>
      </c>
      <c r="D156" s="107">
        <v>1</v>
      </c>
      <c r="E156" s="100" t="s">
        <v>572</v>
      </c>
      <c r="F156" s="108"/>
      <c r="G156" s="108"/>
    </row>
    <row r="157" spans="1:10" ht="64.5" customHeight="1">
      <c r="A157" s="116"/>
      <c r="B157" s="108"/>
      <c r="C157" s="108" t="s">
        <v>870</v>
      </c>
      <c r="D157" s="107">
        <v>1</v>
      </c>
      <c r="E157" s="100" t="s">
        <v>572</v>
      </c>
      <c r="F157" s="108" t="s">
        <v>871</v>
      </c>
      <c r="G157" s="108"/>
    </row>
    <row r="158" spans="1:10" ht="64.5" customHeight="1">
      <c r="A158" s="116"/>
      <c r="B158" s="108"/>
      <c r="C158" s="108" t="s">
        <v>872</v>
      </c>
      <c r="D158" s="107">
        <v>1</v>
      </c>
      <c r="E158" s="100" t="s">
        <v>572</v>
      </c>
      <c r="F158" s="108" t="s">
        <v>873</v>
      </c>
      <c r="G158" s="108"/>
    </row>
    <row r="159" spans="1:10" ht="95.25" customHeight="1">
      <c r="A159" s="116"/>
      <c r="B159" s="108"/>
      <c r="C159" s="108" t="s">
        <v>874</v>
      </c>
      <c r="D159" s="107">
        <v>1</v>
      </c>
      <c r="E159" s="100" t="s">
        <v>572</v>
      </c>
      <c r="F159" s="108" t="s">
        <v>875</v>
      </c>
      <c r="G159" s="108"/>
    </row>
    <row r="160" spans="1:10" ht="64.5" customHeight="1">
      <c r="A160" s="116"/>
      <c r="B160" s="108"/>
      <c r="C160" s="6" t="s">
        <v>876</v>
      </c>
      <c r="D160" s="107">
        <v>1</v>
      </c>
      <c r="E160" s="100" t="s">
        <v>572</v>
      </c>
      <c r="F160" s="6" t="s">
        <v>877</v>
      </c>
      <c r="G160" s="108"/>
    </row>
    <row r="161" spans="1:10" ht="64.5" customHeight="1">
      <c r="A161" s="116"/>
      <c r="B161" s="108"/>
      <c r="C161" s="6" t="s">
        <v>878</v>
      </c>
      <c r="D161" s="107">
        <v>1</v>
      </c>
      <c r="E161" s="100" t="s">
        <v>572</v>
      </c>
      <c r="F161" s="6" t="s">
        <v>879</v>
      </c>
      <c r="G161" s="108"/>
    </row>
    <row r="162" spans="1:10" ht="118.5" customHeight="1">
      <c r="A162" s="116" t="s">
        <v>241</v>
      </c>
      <c r="B162" s="108" t="s">
        <v>242</v>
      </c>
      <c r="C162" s="108" t="s">
        <v>880</v>
      </c>
      <c r="D162" s="107">
        <v>1</v>
      </c>
      <c r="E162" s="100" t="s">
        <v>572</v>
      </c>
      <c r="F162" s="108" t="s">
        <v>881</v>
      </c>
      <c r="G162" s="108"/>
    </row>
    <row r="163" spans="1:10" ht="118.5" customHeight="1">
      <c r="A163" s="116"/>
      <c r="B163" s="108"/>
      <c r="C163" s="108" t="s">
        <v>882</v>
      </c>
      <c r="D163" s="107">
        <v>1</v>
      </c>
      <c r="E163" s="100" t="s">
        <v>572</v>
      </c>
      <c r="F163" s="108" t="s">
        <v>883</v>
      </c>
      <c r="G163" s="108"/>
    </row>
    <row r="164" spans="1:10" ht="93.75" customHeight="1">
      <c r="A164" s="116" t="s">
        <v>243</v>
      </c>
      <c r="B164" s="108" t="s">
        <v>244</v>
      </c>
      <c r="C164" s="108" t="s">
        <v>884</v>
      </c>
      <c r="D164" s="107">
        <v>1</v>
      </c>
      <c r="E164" s="100" t="s">
        <v>572</v>
      </c>
      <c r="F164" s="108" t="s">
        <v>885</v>
      </c>
      <c r="G164" s="109"/>
    </row>
    <row r="165" spans="1:10" ht="96.75" customHeight="1">
      <c r="A165" s="116"/>
      <c r="B165" s="108"/>
      <c r="C165" s="108" t="s">
        <v>886</v>
      </c>
      <c r="D165" s="107">
        <v>1</v>
      </c>
      <c r="E165" s="100" t="s">
        <v>572</v>
      </c>
      <c r="F165" s="108" t="s">
        <v>887</v>
      </c>
      <c r="G165" s="108"/>
    </row>
    <row r="166" spans="1:10" ht="32.25" customHeight="1">
      <c r="A166" s="214" t="s">
        <v>48</v>
      </c>
      <c r="B166" s="214"/>
      <c r="C166" s="214"/>
      <c r="D166" s="214"/>
      <c r="E166" s="214"/>
      <c r="F166" s="214"/>
      <c r="G166" s="214"/>
      <c r="H166" s="113">
        <f>H167+H186+H200+H212+H228+H236+H246+H252+H263+H272</f>
        <v>100</v>
      </c>
      <c r="I166" s="113">
        <f>I167+I186+I200+I212+I228+I236+I246+I252+I263+I272</f>
        <v>200</v>
      </c>
      <c r="J166" s="113">
        <f t="shared" si="2"/>
        <v>0.5</v>
      </c>
    </row>
    <row r="167" spans="1:10" ht="23.45" customHeight="1">
      <c r="A167" s="124" t="s">
        <v>49</v>
      </c>
      <c r="B167" s="216" t="s">
        <v>888</v>
      </c>
      <c r="C167" s="216"/>
      <c r="D167" s="216"/>
      <c r="E167" s="216"/>
      <c r="F167" s="216"/>
      <c r="G167" s="216"/>
      <c r="H167" s="113">
        <f>SUM(D168:D185)</f>
        <v>18</v>
      </c>
      <c r="I167" s="113">
        <f>COUNT(D168:D185)*2</f>
        <v>36</v>
      </c>
      <c r="J167" s="113">
        <f t="shared" si="2"/>
        <v>0.5</v>
      </c>
    </row>
    <row r="168" spans="1:10" ht="102.95" customHeight="1">
      <c r="A168" s="116" t="s">
        <v>246</v>
      </c>
      <c r="B168" s="109" t="s">
        <v>247</v>
      </c>
      <c r="C168" s="3" t="s">
        <v>889</v>
      </c>
      <c r="D168" s="107">
        <v>1</v>
      </c>
      <c r="E168" s="96" t="s">
        <v>572</v>
      </c>
      <c r="F168" s="108" t="s">
        <v>890</v>
      </c>
      <c r="G168" s="125"/>
    </row>
    <row r="169" spans="1:10" ht="92.1" customHeight="1">
      <c r="A169" s="116"/>
      <c r="B169" s="109"/>
      <c r="C169" s="3" t="s">
        <v>891</v>
      </c>
      <c r="D169" s="107">
        <v>1</v>
      </c>
      <c r="E169" s="96" t="s">
        <v>572</v>
      </c>
      <c r="F169" s="108" t="s">
        <v>892</v>
      </c>
      <c r="G169" s="125"/>
    </row>
    <row r="170" spans="1:10" ht="76.5" customHeight="1">
      <c r="A170" s="116"/>
      <c r="B170" s="109"/>
      <c r="C170" s="3" t="s">
        <v>893</v>
      </c>
      <c r="D170" s="107">
        <v>1</v>
      </c>
      <c r="E170" s="96" t="s">
        <v>700</v>
      </c>
      <c r="F170" s="108" t="s">
        <v>894</v>
      </c>
      <c r="G170" s="125"/>
    </row>
    <row r="171" spans="1:10" ht="76.5" customHeight="1">
      <c r="A171" s="116"/>
      <c r="B171" s="109"/>
      <c r="C171" s="108" t="s">
        <v>895</v>
      </c>
      <c r="D171" s="107">
        <v>1</v>
      </c>
      <c r="E171" s="96" t="s">
        <v>697</v>
      </c>
      <c r="F171" s="108" t="s">
        <v>896</v>
      </c>
      <c r="G171" s="125"/>
    </row>
    <row r="172" spans="1:10" ht="42" customHeight="1">
      <c r="A172" s="116"/>
      <c r="B172" s="109"/>
      <c r="C172" s="108" t="s">
        <v>897</v>
      </c>
      <c r="D172" s="107">
        <v>1</v>
      </c>
      <c r="E172" s="100" t="s">
        <v>700</v>
      </c>
      <c r="F172" s="108" t="s">
        <v>898</v>
      </c>
      <c r="G172" s="125"/>
    </row>
    <row r="173" spans="1:10" ht="42" customHeight="1">
      <c r="A173" s="116"/>
      <c r="B173" s="109"/>
      <c r="C173" s="108" t="s">
        <v>899</v>
      </c>
      <c r="D173" s="107">
        <v>1</v>
      </c>
      <c r="E173" s="96" t="s">
        <v>638</v>
      </c>
      <c r="F173" s="108" t="s">
        <v>900</v>
      </c>
      <c r="G173" s="125"/>
    </row>
    <row r="174" spans="1:10" ht="95.1" customHeight="1">
      <c r="A174" s="116"/>
      <c r="B174" s="109"/>
      <c r="C174" s="109" t="s">
        <v>901</v>
      </c>
      <c r="D174" s="107">
        <v>1</v>
      </c>
      <c r="E174" s="97" t="s">
        <v>610</v>
      </c>
      <c r="F174" s="109" t="s">
        <v>902</v>
      </c>
      <c r="G174" s="125"/>
    </row>
    <row r="175" spans="1:10" ht="49.5" customHeight="1">
      <c r="A175" s="116"/>
      <c r="B175" s="109"/>
      <c r="C175" s="109" t="s">
        <v>903</v>
      </c>
      <c r="D175" s="107">
        <v>1</v>
      </c>
      <c r="E175" s="97" t="s">
        <v>711</v>
      </c>
      <c r="F175" s="109" t="s">
        <v>904</v>
      </c>
      <c r="G175" s="125"/>
    </row>
    <row r="176" spans="1:10" ht="49.5" customHeight="1">
      <c r="A176" s="116"/>
      <c r="B176" s="109"/>
      <c r="C176" s="109" t="s">
        <v>905</v>
      </c>
      <c r="D176" s="107">
        <v>1</v>
      </c>
      <c r="E176" s="97" t="s">
        <v>703</v>
      </c>
      <c r="F176" s="109" t="s">
        <v>906</v>
      </c>
      <c r="G176" s="125"/>
    </row>
    <row r="177" spans="1:10" ht="59.25" customHeight="1">
      <c r="A177" s="116" t="s">
        <v>248</v>
      </c>
      <c r="B177" s="108" t="s">
        <v>249</v>
      </c>
      <c r="C177" s="3" t="s">
        <v>907</v>
      </c>
      <c r="D177" s="107">
        <v>1</v>
      </c>
      <c r="E177" s="96" t="s">
        <v>805</v>
      </c>
      <c r="F177" s="108" t="s">
        <v>908</v>
      </c>
      <c r="G177" s="125"/>
    </row>
    <row r="178" spans="1:10" ht="67.5" customHeight="1">
      <c r="A178" s="116"/>
      <c r="B178" s="108"/>
      <c r="C178" s="108" t="s">
        <v>909</v>
      </c>
      <c r="D178" s="107">
        <v>1</v>
      </c>
      <c r="E178" s="96" t="s">
        <v>805</v>
      </c>
      <c r="F178" s="108" t="s">
        <v>910</v>
      </c>
      <c r="G178" s="125"/>
    </row>
    <row r="179" spans="1:10" ht="51.75" customHeight="1">
      <c r="A179" s="116"/>
      <c r="B179" s="108"/>
      <c r="C179" s="108" t="s">
        <v>911</v>
      </c>
      <c r="D179" s="107">
        <v>1</v>
      </c>
      <c r="E179" s="96" t="s">
        <v>572</v>
      </c>
      <c r="F179" s="108" t="s">
        <v>912</v>
      </c>
      <c r="G179" s="125"/>
    </row>
    <row r="180" spans="1:10" ht="80.099999999999994" customHeight="1">
      <c r="A180" s="116"/>
      <c r="B180" s="108"/>
      <c r="C180" s="108" t="s">
        <v>913</v>
      </c>
      <c r="D180" s="107">
        <v>1</v>
      </c>
      <c r="E180" s="100" t="s">
        <v>914</v>
      </c>
      <c r="F180" s="108" t="s">
        <v>915</v>
      </c>
      <c r="G180" s="125"/>
    </row>
    <row r="181" spans="1:10" ht="54" customHeight="1">
      <c r="A181" s="116"/>
      <c r="B181" s="108"/>
      <c r="C181" s="108" t="s">
        <v>916</v>
      </c>
      <c r="D181" s="107">
        <v>1</v>
      </c>
      <c r="E181" s="96" t="s">
        <v>572</v>
      </c>
      <c r="F181" s="108" t="s">
        <v>917</v>
      </c>
      <c r="G181" s="125"/>
    </row>
    <row r="182" spans="1:10" ht="80.25" customHeight="1">
      <c r="A182" s="116"/>
      <c r="B182" s="108"/>
      <c r="C182" s="108" t="s">
        <v>918</v>
      </c>
      <c r="D182" s="107">
        <v>1</v>
      </c>
      <c r="E182" s="96" t="s">
        <v>572</v>
      </c>
      <c r="F182" s="108" t="s">
        <v>919</v>
      </c>
      <c r="G182" s="125"/>
    </row>
    <row r="183" spans="1:10" ht="80.25" customHeight="1">
      <c r="A183" s="116"/>
      <c r="B183" s="108"/>
      <c r="C183" s="108" t="s">
        <v>920</v>
      </c>
      <c r="D183" s="107">
        <v>1</v>
      </c>
      <c r="E183" s="100" t="s">
        <v>921</v>
      </c>
      <c r="F183" s="108" t="s">
        <v>922</v>
      </c>
      <c r="G183" s="125"/>
    </row>
    <row r="184" spans="1:10" ht="90.95" customHeight="1">
      <c r="A184" s="116" t="s">
        <v>250</v>
      </c>
      <c r="B184" s="108" t="s">
        <v>251</v>
      </c>
      <c r="C184" s="109" t="s">
        <v>923</v>
      </c>
      <c r="D184" s="107">
        <v>1</v>
      </c>
      <c r="E184" s="100" t="s">
        <v>703</v>
      </c>
      <c r="F184" s="109" t="s">
        <v>924</v>
      </c>
      <c r="G184" s="125"/>
    </row>
    <row r="185" spans="1:10" ht="72" customHeight="1">
      <c r="A185" s="116"/>
      <c r="B185" s="108"/>
      <c r="C185" s="108" t="s">
        <v>925</v>
      </c>
      <c r="D185" s="107">
        <v>1</v>
      </c>
      <c r="E185" s="96" t="s">
        <v>926</v>
      </c>
      <c r="F185" s="108" t="s">
        <v>927</v>
      </c>
      <c r="G185" s="125"/>
    </row>
    <row r="186" spans="1:10" ht="23.45" customHeight="1">
      <c r="A186" s="124" t="s">
        <v>51</v>
      </c>
      <c r="B186" s="216" t="s">
        <v>52</v>
      </c>
      <c r="C186" s="216"/>
      <c r="D186" s="216"/>
      <c r="E186" s="216"/>
      <c r="F186" s="216"/>
      <c r="G186" s="216"/>
      <c r="H186" s="113">
        <f>SUM(D187:D199)</f>
        <v>13</v>
      </c>
      <c r="I186" s="113">
        <f>COUNT(D187:D199)*2</f>
        <v>26</v>
      </c>
      <c r="J186" s="113">
        <f t="shared" si="2"/>
        <v>0.5</v>
      </c>
    </row>
    <row r="187" spans="1:10" ht="57" customHeight="1">
      <c r="A187" s="116" t="s">
        <v>252</v>
      </c>
      <c r="B187" s="108" t="s">
        <v>1618</v>
      </c>
      <c r="C187" s="108" t="s">
        <v>928</v>
      </c>
      <c r="D187" s="107">
        <v>1</v>
      </c>
      <c r="E187" s="96" t="s">
        <v>572</v>
      </c>
      <c r="F187" s="108" t="s">
        <v>929</v>
      </c>
      <c r="G187" s="125"/>
    </row>
    <row r="188" spans="1:10" ht="63.75" customHeight="1">
      <c r="A188" s="121" t="s">
        <v>930</v>
      </c>
      <c r="B188" s="108" t="s">
        <v>931</v>
      </c>
      <c r="C188" s="109" t="s">
        <v>932</v>
      </c>
      <c r="D188" s="107">
        <v>1</v>
      </c>
      <c r="E188" s="97" t="s">
        <v>697</v>
      </c>
      <c r="F188" s="109" t="s">
        <v>933</v>
      </c>
      <c r="G188" s="125"/>
    </row>
    <row r="189" spans="1:10" ht="108" customHeight="1">
      <c r="A189" s="121"/>
      <c r="B189" s="108"/>
      <c r="C189" s="6" t="s">
        <v>934</v>
      </c>
      <c r="D189" s="107">
        <v>1</v>
      </c>
      <c r="E189" s="97" t="s">
        <v>697</v>
      </c>
      <c r="F189" s="6" t="s">
        <v>935</v>
      </c>
      <c r="G189" s="125"/>
    </row>
    <row r="190" spans="1:10" ht="165" customHeight="1">
      <c r="A190" s="121"/>
      <c r="B190" s="108"/>
      <c r="C190" s="109" t="s">
        <v>936</v>
      </c>
      <c r="D190" s="107">
        <v>1</v>
      </c>
      <c r="E190" s="107" t="s">
        <v>926</v>
      </c>
      <c r="F190" s="109" t="s">
        <v>937</v>
      </c>
      <c r="G190" s="125"/>
    </row>
    <row r="191" spans="1:10" ht="36.950000000000003" customHeight="1">
      <c r="A191" s="121"/>
      <c r="B191" s="108"/>
      <c r="C191" s="109" t="s">
        <v>938</v>
      </c>
      <c r="D191" s="107">
        <v>1</v>
      </c>
      <c r="E191" s="107" t="s">
        <v>697</v>
      </c>
      <c r="F191" s="126" t="s">
        <v>939</v>
      </c>
      <c r="G191" s="125"/>
    </row>
    <row r="192" spans="1:10" ht="64.5" customHeight="1">
      <c r="A192" s="121"/>
      <c r="B192" s="108"/>
      <c r="C192" s="109" t="s">
        <v>940</v>
      </c>
      <c r="D192" s="107">
        <v>1</v>
      </c>
      <c r="E192" s="97" t="s">
        <v>697</v>
      </c>
      <c r="F192" s="109" t="s">
        <v>941</v>
      </c>
      <c r="G192" s="125"/>
    </row>
    <row r="193" spans="1:11" ht="64.5" customHeight="1">
      <c r="A193" s="121"/>
      <c r="B193" s="108"/>
      <c r="C193" s="108" t="s">
        <v>942</v>
      </c>
      <c r="D193" s="107">
        <v>1</v>
      </c>
      <c r="E193" s="107" t="s">
        <v>711</v>
      </c>
      <c r="F193" s="108" t="s">
        <v>943</v>
      </c>
      <c r="G193" s="125"/>
    </row>
    <row r="194" spans="1:11" ht="53.25" customHeight="1">
      <c r="A194" s="116" t="s">
        <v>254</v>
      </c>
      <c r="B194" s="108" t="s">
        <v>258</v>
      </c>
      <c r="C194" s="3" t="s">
        <v>944</v>
      </c>
      <c r="D194" s="107">
        <v>1</v>
      </c>
      <c r="E194" s="96" t="s">
        <v>697</v>
      </c>
      <c r="F194" s="108" t="s">
        <v>945</v>
      </c>
      <c r="G194" s="125"/>
    </row>
    <row r="195" spans="1:11" ht="50.25" customHeight="1">
      <c r="A195" s="116"/>
      <c r="B195" s="108"/>
      <c r="C195" s="3" t="s">
        <v>946</v>
      </c>
      <c r="D195" s="107">
        <v>1</v>
      </c>
      <c r="E195" s="96" t="s">
        <v>711</v>
      </c>
      <c r="F195" s="108" t="s">
        <v>917</v>
      </c>
      <c r="G195" s="125"/>
    </row>
    <row r="196" spans="1:11" ht="63" customHeight="1">
      <c r="A196" s="116" t="s">
        <v>257</v>
      </c>
      <c r="B196" s="109" t="s">
        <v>260</v>
      </c>
      <c r="C196" s="118" t="s">
        <v>947</v>
      </c>
      <c r="D196" s="107">
        <v>1</v>
      </c>
      <c r="E196" s="96" t="s">
        <v>697</v>
      </c>
      <c r="F196" s="108" t="s">
        <v>948</v>
      </c>
      <c r="G196" s="125"/>
    </row>
    <row r="197" spans="1:11" ht="63" customHeight="1">
      <c r="A197" s="116"/>
      <c r="B197" s="109"/>
      <c r="C197" s="108" t="s">
        <v>949</v>
      </c>
      <c r="D197" s="107">
        <v>1</v>
      </c>
      <c r="E197" s="96" t="s">
        <v>572</v>
      </c>
      <c r="F197" s="108" t="s">
        <v>950</v>
      </c>
      <c r="G197" s="125"/>
    </row>
    <row r="198" spans="1:11" ht="57" customHeight="1">
      <c r="A198" s="116"/>
      <c r="B198" s="67"/>
      <c r="C198" s="3" t="s">
        <v>951</v>
      </c>
      <c r="D198" s="107">
        <v>1</v>
      </c>
      <c r="E198" s="96" t="s">
        <v>572</v>
      </c>
      <c r="F198" s="108" t="s">
        <v>952</v>
      </c>
      <c r="G198" s="125"/>
    </row>
    <row r="199" spans="1:11" ht="75.95" customHeight="1">
      <c r="A199" s="116"/>
      <c r="B199" s="67"/>
      <c r="C199" s="108" t="s">
        <v>953</v>
      </c>
      <c r="D199" s="107">
        <v>1</v>
      </c>
      <c r="E199" s="100" t="s">
        <v>711</v>
      </c>
      <c r="F199" s="108" t="s">
        <v>954</v>
      </c>
      <c r="G199" s="125"/>
    </row>
    <row r="200" spans="1:11" ht="23.45" customHeight="1">
      <c r="A200" s="124" t="s">
        <v>53</v>
      </c>
      <c r="B200" s="216" t="s">
        <v>54</v>
      </c>
      <c r="C200" s="216"/>
      <c r="D200" s="216"/>
      <c r="E200" s="216"/>
      <c r="F200" s="216"/>
      <c r="G200" s="216"/>
      <c r="H200" s="113">
        <f>SUM(D201:D211)</f>
        <v>11</v>
      </c>
      <c r="I200" s="113">
        <f>COUNT(D201:D211)*2</f>
        <v>22</v>
      </c>
      <c r="J200" s="113">
        <f t="shared" ref="J200:J252" si="3">H200/I200</f>
        <v>0.5</v>
      </c>
    </row>
    <row r="201" spans="1:11" ht="78" customHeight="1">
      <c r="A201" s="127" t="s">
        <v>263</v>
      </c>
      <c r="B201" s="108" t="s">
        <v>264</v>
      </c>
      <c r="C201" s="109" t="s">
        <v>955</v>
      </c>
      <c r="D201" s="107">
        <v>1</v>
      </c>
      <c r="E201" s="97" t="s">
        <v>638</v>
      </c>
      <c r="F201" s="109" t="s">
        <v>956</v>
      </c>
      <c r="G201" s="128"/>
      <c r="H201" s="129"/>
      <c r="I201" s="129"/>
      <c r="K201" s="129"/>
    </row>
    <row r="202" spans="1:11" ht="43.5" customHeight="1">
      <c r="A202" s="127"/>
      <c r="B202" s="108"/>
      <c r="C202" s="109" t="s">
        <v>957</v>
      </c>
      <c r="D202" s="107">
        <v>1</v>
      </c>
      <c r="E202" s="97" t="s">
        <v>638</v>
      </c>
      <c r="F202" s="109" t="s">
        <v>956</v>
      </c>
      <c r="G202" s="128"/>
      <c r="H202" s="129"/>
      <c r="I202" s="129"/>
      <c r="K202" s="129"/>
    </row>
    <row r="203" spans="1:11" ht="43.5" customHeight="1">
      <c r="A203" s="127"/>
      <c r="B203" s="108"/>
      <c r="C203" s="109" t="s">
        <v>958</v>
      </c>
      <c r="D203" s="107">
        <v>1</v>
      </c>
      <c r="E203" s="97" t="s">
        <v>638</v>
      </c>
      <c r="F203" s="109" t="s">
        <v>959</v>
      </c>
      <c r="G203" s="128"/>
      <c r="H203" s="129"/>
      <c r="I203" s="129"/>
      <c r="K203" s="129"/>
    </row>
    <row r="204" spans="1:11" ht="56.25" customHeight="1">
      <c r="A204" s="127" t="s">
        <v>265</v>
      </c>
      <c r="B204" s="108" t="s">
        <v>960</v>
      </c>
      <c r="C204" s="109" t="s">
        <v>961</v>
      </c>
      <c r="D204" s="107">
        <v>1</v>
      </c>
      <c r="E204" s="107" t="s">
        <v>638</v>
      </c>
      <c r="F204" s="109" t="s">
        <v>1619</v>
      </c>
      <c r="G204" s="128"/>
      <c r="H204" s="129"/>
      <c r="I204" s="129"/>
      <c r="K204" s="129"/>
    </row>
    <row r="205" spans="1:11" ht="56.25" customHeight="1">
      <c r="A205" s="127"/>
      <c r="B205" s="108"/>
      <c r="C205" s="109" t="s">
        <v>962</v>
      </c>
      <c r="D205" s="107">
        <v>1</v>
      </c>
      <c r="E205" s="107" t="s">
        <v>638</v>
      </c>
      <c r="F205" s="6" t="s">
        <v>963</v>
      </c>
      <c r="G205" s="128"/>
      <c r="H205" s="129"/>
      <c r="I205" s="129"/>
      <c r="K205" s="129"/>
    </row>
    <row r="206" spans="1:11" ht="82.5" customHeight="1">
      <c r="A206" s="127" t="s">
        <v>267</v>
      </c>
      <c r="B206" s="108" t="s">
        <v>1620</v>
      </c>
      <c r="C206" s="3" t="s">
        <v>964</v>
      </c>
      <c r="D206" s="107">
        <v>1</v>
      </c>
      <c r="E206" s="96" t="s">
        <v>572</v>
      </c>
      <c r="F206" s="3" t="s">
        <v>965</v>
      </c>
      <c r="G206" s="125"/>
    </row>
    <row r="207" spans="1:11" ht="51.75" customHeight="1">
      <c r="A207" s="116"/>
      <c r="B207" s="108"/>
      <c r="C207" s="3" t="s">
        <v>966</v>
      </c>
      <c r="D207" s="107">
        <v>1</v>
      </c>
      <c r="E207" s="96" t="s">
        <v>572</v>
      </c>
      <c r="F207" s="3" t="s">
        <v>965</v>
      </c>
      <c r="G207" s="125"/>
    </row>
    <row r="208" spans="1:11" ht="61.5" customHeight="1">
      <c r="A208" s="116"/>
      <c r="B208" s="108"/>
      <c r="C208" s="108" t="s">
        <v>967</v>
      </c>
      <c r="D208" s="107">
        <v>1</v>
      </c>
      <c r="E208" s="96" t="s">
        <v>638</v>
      </c>
      <c r="F208" s="108" t="s">
        <v>968</v>
      </c>
      <c r="G208" s="125"/>
    </row>
    <row r="209" spans="1:10" ht="63.95" customHeight="1">
      <c r="A209" s="127"/>
      <c r="B209" s="64"/>
      <c r="C209" s="109" t="s">
        <v>969</v>
      </c>
      <c r="D209" s="107">
        <v>1</v>
      </c>
      <c r="E209" s="96" t="s">
        <v>700</v>
      </c>
      <c r="F209" s="3" t="s">
        <v>970</v>
      </c>
      <c r="G209" s="125"/>
    </row>
    <row r="210" spans="1:10" ht="54.75" customHeight="1">
      <c r="A210" s="127"/>
      <c r="B210" s="64"/>
      <c r="C210" s="109" t="s">
        <v>971</v>
      </c>
      <c r="D210" s="107">
        <v>1</v>
      </c>
      <c r="E210" s="97" t="s">
        <v>572</v>
      </c>
      <c r="F210" s="6" t="s">
        <v>972</v>
      </c>
      <c r="G210" s="125"/>
    </row>
    <row r="211" spans="1:10" ht="160.5" customHeight="1">
      <c r="A211" s="127"/>
      <c r="B211" s="64"/>
      <c r="C211" s="109" t="s">
        <v>973</v>
      </c>
      <c r="D211" s="107">
        <v>1</v>
      </c>
      <c r="E211" s="97" t="s">
        <v>711</v>
      </c>
      <c r="F211" s="6" t="s">
        <v>974</v>
      </c>
      <c r="G211" s="125"/>
    </row>
    <row r="212" spans="1:10" ht="23.45" customHeight="1">
      <c r="A212" s="124" t="s">
        <v>55</v>
      </c>
      <c r="B212" s="217" t="s">
        <v>56</v>
      </c>
      <c r="C212" s="217"/>
      <c r="D212" s="217"/>
      <c r="E212" s="217"/>
      <c r="F212" s="217"/>
      <c r="G212" s="217"/>
      <c r="H212" s="113">
        <f>SUM(D213:D227)</f>
        <v>15</v>
      </c>
      <c r="I212" s="113">
        <f>COUNT(D213:D227)*2</f>
        <v>30</v>
      </c>
      <c r="J212" s="113">
        <f t="shared" si="3"/>
        <v>0.5</v>
      </c>
    </row>
    <row r="213" spans="1:10" ht="48" customHeight="1">
      <c r="A213" s="127" t="s">
        <v>270</v>
      </c>
      <c r="B213" s="6" t="s">
        <v>975</v>
      </c>
      <c r="C213" s="108" t="s">
        <v>976</v>
      </c>
      <c r="D213" s="107">
        <v>1</v>
      </c>
      <c r="E213" s="96" t="s">
        <v>638</v>
      </c>
      <c r="F213" s="108" t="s">
        <v>977</v>
      </c>
      <c r="G213" s="125"/>
    </row>
    <row r="214" spans="1:10" ht="46.5" customHeight="1">
      <c r="A214" s="127"/>
      <c r="B214" s="6"/>
      <c r="C214" s="108" t="s">
        <v>978</v>
      </c>
      <c r="D214" s="107">
        <v>1</v>
      </c>
      <c r="E214" s="96" t="s">
        <v>638</v>
      </c>
      <c r="F214" s="108" t="s">
        <v>979</v>
      </c>
      <c r="G214" s="125"/>
    </row>
    <row r="215" spans="1:10" ht="57" customHeight="1">
      <c r="A215" s="127" t="s">
        <v>272</v>
      </c>
      <c r="B215" s="3" t="s">
        <v>273</v>
      </c>
      <c r="C215" s="109" t="s">
        <v>980</v>
      </c>
      <c r="D215" s="107">
        <v>1</v>
      </c>
      <c r="E215" s="97" t="s">
        <v>638</v>
      </c>
      <c r="F215" s="109" t="s">
        <v>981</v>
      </c>
      <c r="G215" s="125"/>
    </row>
    <row r="216" spans="1:10" ht="57" customHeight="1">
      <c r="A216" s="127"/>
      <c r="B216" s="3"/>
      <c r="C216" s="109" t="s">
        <v>982</v>
      </c>
      <c r="D216" s="107">
        <v>1</v>
      </c>
      <c r="E216" s="97" t="s">
        <v>711</v>
      </c>
      <c r="F216" s="109" t="s">
        <v>983</v>
      </c>
      <c r="G216" s="125"/>
    </row>
    <row r="217" spans="1:10" ht="47.25" customHeight="1">
      <c r="A217" s="127"/>
      <c r="B217" s="4"/>
      <c r="C217" s="6" t="s">
        <v>984</v>
      </c>
      <c r="D217" s="107">
        <v>1</v>
      </c>
      <c r="E217" s="97" t="s">
        <v>638</v>
      </c>
      <c r="F217" s="6" t="s">
        <v>985</v>
      </c>
      <c r="G217" s="125"/>
    </row>
    <row r="218" spans="1:10" ht="80.099999999999994" customHeight="1">
      <c r="A218" s="127"/>
      <c r="B218" s="3"/>
      <c r="C218" s="109" t="s">
        <v>986</v>
      </c>
      <c r="D218" s="107">
        <v>1</v>
      </c>
      <c r="E218" s="97" t="s">
        <v>987</v>
      </c>
      <c r="F218" s="6" t="s">
        <v>988</v>
      </c>
      <c r="G218" s="125"/>
    </row>
    <row r="219" spans="1:10" ht="75" customHeight="1">
      <c r="A219" s="127"/>
      <c r="B219" s="3"/>
      <c r="C219" s="108" t="s">
        <v>989</v>
      </c>
      <c r="D219" s="107">
        <v>1</v>
      </c>
      <c r="E219" s="96" t="s">
        <v>638</v>
      </c>
      <c r="F219" s="108" t="s">
        <v>990</v>
      </c>
      <c r="G219" s="125"/>
    </row>
    <row r="220" spans="1:10" ht="45" customHeight="1">
      <c r="A220" s="127" t="s">
        <v>275</v>
      </c>
      <c r="B220" s="3" t="s">
        <v>276</v>
      </c>
      <c r="C220" s="3" t="s">
        <v>991</v>
      </c>
      <c r="D220" s="107">
        <v>1</v>
      </c>
      <c r="E220" s="96" t="s">
        <v>638</v>
      </c>
      <c r="F220" s="108"/>
      <c r="G220" s="125"/>
    </row>
    <row r="221" spans="1:10" ht="52.5" customHeight="1">
      <c r="A221" s="127"/>
      <c r="B221" s="3"/>
      <c r="C221" s="108" t="s">
        <v>992</v>
      </c>
      <c r="D221" s="107">
        <v>1</v>
      </c>
      <c r="E221" s="96" t="s">
        <v>638</v>
      </c>
      <c r="F221" s="108"/>
      <c r="G221" s="125"/>
    </row>
    <row r="222" spans="1:10" ht="52.5" customHeight="1">
      <c r="A222" s="127"/>
      <c r="B222" s="3"/>
      <c r="C222" s="108" t="s">
        <v>993</v>
      </c>
      <c r="D222" s="107">
        <v>1</v>
      </c>
      <c r="E222" s="96" t="s">
        <v>921</v>
      </c>
      <c r="F222" s="108" t="s">
        <v>994</v>
      </c>
      <c r="G222" s="125"/>
    </row>
    <row r="223" spans="1:10" ht="52.5" customHeight="1">
      <c r="A223" s="127"/>
      <c r="B223" s="3"/>
      <c r="C223" s="108" t="s">
        <v>995</v>
      </c>
      <c r="D223" s="107">
        <v>1</v>
      </c>
      <c r="E223" s="96" t="s">
        <v>711</v>
      </c>
      <c r="F223" s="108"/>
      <c r="G223" s="125"/>
    </row>
    <row r="224" spans="1:10" ht="58.5" customHeight="1">
      <c r="A224" s="127" t="s">
        <v>996</v>
      </c>
      <c r="B224" s="3" t="s">
        <v>278</v>
      </c>
      <c r="C224" s="108" t="s">
        <v>997</v>
      </c>
      <c r="D224" s="107">
        <v>1</v>
      </c>
      <c r="E224" s="96" t="s">
        <v>638</v>
      </c>
      <c r="F224" s="108" t="s">
        <v>998</v>
      </c>
      <c r="G224" s="125"/>
    </row>
    <row r="225" spans="1:10" ht="39.950000000000003" customHeight="1">
      <c r="A225" s="127"/>
      <c r="B225" s="3"/>
      <c r="C225" s="108" t="s">
        <v>999</v>
      </c>
      <c r="D225" s="107">
        <v>1</v>
      </c>
      <c r="E225" s="96" t="s">
        <v>711</v>
      </c>
      <c r="F225" s="108" t="s">
        <v>1000</v>
      </c>
      <c r="G225" s="125"/>
    </row>
    <row r="226" spans="1:10" ht="75" customHeight="1">
      <c r="A226" s="127"/>
      <c r="B226" s="3"/>
      <c r="C226" s="108" t="s">
        <v>1001</v>
      </c>
      <c r="D226" s="107">
        <v>1</v>
      </c>
      <c r="E226" s="100" t="s">
        <v>628</v>
      </c>
      <c r="F226" s="108" t="s">
        <v>1002</v>
      </c>
      <c r="G226" s="125"/>
    </row>
    <row r="227" spans="1:10" ht="34.5" customHeight="1">
      <c r="A227" s="127" t="s">
        <v>277</v>
      </c>
      <c r="B227" s="3" t="s">
        <v>280</v>
      </c>
      <c r="C227" s="3" t="s">
        <v>1003</v>
      </c>
      <c r="D227" s="107">
        <v>1</v>
      </c>
      <c r="E227" s="96" t="s">
        <v>638</v>
      </c>
      <c r="F227" s="108" t="s">
        <v>1004</v>
      </c>
      <c r="G227" s="125"/>
    </row>
    <row r="228" spans="1:10" ht="23.45" customHeight="1">
      <c r="A228" s="124" t="s">
        <v>57</v>
      </c>
      <c r="B228" s="217" t="s">
        <v>58</v>
      </c>
      <c r="C228" s="217"/>
      <c r="D228" s="217"/>
      <c r="E228" s="217"/>
      <c r="F228" s="217"/>
      <c r="G228" s="217"/>
      <c r="H228" s="113">
        <f>SUM(D229:D235)</f>
        <v>7</v>
      </c>
      <c r="I228" s="113">
        <f>COUNT(D229:D235)*2</f>
        <v>14</v>
      </c>
      <c r="J228" s="113">
        <f t="shared" si="3"/>
        <v>0.5</v>
      </c>
    </row>
    <row r="229" spans="1:10" ht="54.75" customHeight="1">
      <c r="A229" s="127" t="s">
        <v>281</v>
      </c>
      <c r="B229" s="3" t="s">
        <v>282</v>
      </c>
      <c r="C229" s="3" t="s">
        <v>1005</v>
      </c>
      <c r="D229" s="107">
        <v>1</v>
      </c>
      <c r="E229" s="96" t="s">
        <v>1006</v>
      </c>
      <c r="F229" s="108" t="s">
        <v>1007</v>
      </c>
      <c r="G229" s="125"/>
    </row>
    <row r="230" spans="1:10" ht="76.5" customHeight="1">
      <c r="A230" s="127"/>
      <c r="B230" s="3"/>
      <c r="C230" s="109" t="s">
        <v>1008</v>
      </c>
      <c r="D230" s="107">
        <v>1</v>
      </c>
      <c r="E230" s="97" t="s">
        <v>987</v>
      </c>
      <c r="F230" s="109" t="s">
        <v>1009</v>
      </c>
      <c r="G230" s="125"/>
    </row>
    <row r="231" spans="1:10" ht="77.25" customHeight="1">
      <c r="A231" s="127"/>
      <c r="B231" s="3"/>
      <c r="C231" s="109" t="s">
        <v>1010</v>
      </c>
      <c r="D231" s="107">
        <v>1</v>
      </c>
      <c r="E231" s="97" t="s">
        <v>711</v>
      </c>
      <c r="F231" s="109"/>
      <c r="G231" s="125"/>
    </row>
    <row r="232" spans="1:10" ht="48" customHeight="1">
      <c r="A232" s="127"/>
      <c r="B232" s="3"/>
      <c r="C232" s="109" t="s">
        <v>1011</v>
      </c>
      <c r="D232" s="107">
        <v>1</v>
      </c>
      <c r="E232" s="97" t="s">
        <v>638</v>
      </c>
      <c r="F232" s="109"/>
      <c r="G232" s="125"/>
    </row>
    <row r="233" spans="1:10" ht="48" customHeight="1">
      <c r="A233" s="127"/>
      <c r="B233" s="3"/>
      <c r="C233" s="109" t="s">
        <v>1012</v>
      </c>
      <c r="D233" s="107">
        <v>1</v>
      </c>
      <c r="E233" s="97" t="s">
        <v>638</v>
      </c>
      <c r="F233" s="109"/>
      <c r="G233" s="125"/>
    </row>
    <row r="234" spans="1:10" ht="60" customHeight="1">
      <c r="A234" s="127" t="s">
        <v>283</v>
      </c>
      <c r="B234" s="3" t="s">
        <v>1013</v>
      </c>
      <c r="C234" s="109" t="s">
        <v>1014</v>
      </c>
      <c r="D234" s="107">
        <v>1</v>
      </c>
      <c r="E234" s="97" t="s">
        <v>1006</v>
      </c>
      <c r="F234" s="109" t="s">
        <v>1015</v>
      </c>
      <c r="G234" s="125"/>
    </row>
    <row r="235" spans="1:10" ht="60" customHeight="1">
      <c r="A235" s="127"/>
      <c r="B235" s="3"/>
      <c r="C235" s="108" t="s">
        <v>1016</v>
      </c>
      <c r="D235" s="107">
        <v>1</v>
      </c>
      <c r="E235" s="96" t="s">
        <v>638</v>
      </c>
      <c r="F235" s="109" t="s">
        <v>1017</v>
      </c>
      <c r="G235" s="125"/>
    </row>
    <row r="236" spans="1:10" ht="23.45" customHeight="1">
      <c r="A236" s="124" t="s">
        <v>59</v>
      </c>
      <c r="B236" s="216" t="s">
        <v>60</v>
      </c>
      <c r="C236" s="216"/>
      <c r="D236" s="216"/>
      <c r="E236" s="216"/>
      <c r="F236" s="216"/>
      <c r="G236" s="216"/>
      <c r="H236" s="113">
        <f>SUM(D237:D245)</f>
        <v>9</v>
      </c>
      <c r="I236" s="113">
        <f>COUNT(D237:D245)*2</f>
        <v>18</v>
      </c>
      <c r="J236" s="113">
        <f t="shared" si="3"/>
        <v>0.5</v>
      </c>
    </row>
    <row r="237" spans="1:10" ht="73.5" customHeight="1">
      <c r="A237" s="127" t="s">
        <v>285</v>
      </c>
      <c r="B237" s="6" t="s">
        <v>286</v>
      </c>
      <c r="C237" s="109" t="s">
        <v>1018</v>
      </c>
      <c r="D237" s="107">
        <v>1</v>
      </c>
      <c r="E237" s="97" t="s">
        <v>703</v>
      </c>
      <c r="F237" s="109" t="s">
        <v>1019</v>
      </c>
      <c r="G237" s="125"/>
    </row>
    <row r="238" spans="1:10" ht="73.5" customHeight="1">
      <c r="A238" s="127"/>
      <c r="B238" s="6"/>
      <c r="C238" s="109" t="s">
        <v>1020</v>
      </c>
      <c r="D238" s="107">
        <v>1</v>
      </c>
      <c r="E238" s="97" t="s">
        <v>703</v>
      </c>
      <c r="F238" s="109" t="s">
        <v>1021</v>
      </c>
      <c r="G238" s="125"/>
    </row>
    <row r="239" spans="1:10" ht="60" customHeight="1">
      <c r="A239" s="127"/>
      <c r="B239" s="6"/>
      <c r="C239" s="109" t="s">
        <v>1022</v>
      </c>
      <c r="D239" s="107">
        <v>1</v>
      </c>
      <c r="E239" s="97" t="s">
        <v>703</v>
      </c>
      <c r="F239" s="109" t="s">
        <v>1023</v>
      </c>
      <c r="G239" s="125"/>
    </row>
    <row r="240" spans="1:10" ht="65.099999999999994" customHeight="1">
      <c r="A240" s="127"/>
      <c r="B240" s="6"/>
      <c r="C240" s="109" t="s">
        <v>1024</v>
      </c>
      <c r="D240" s="107">
        <v>1</v>
      </c>
      <c r="E240" s="97" t="s">
        <v>703</v>
      </c>
      <c r="F240" s="109" t="s">
        <v>1025</v>
      </c>
      <c r="G240" s="125"/>
    </row>
    <row r="241" spans="1:10" ht="86.1" customHeight="1">
      <c r="A241" s="127" t="s">
        <v>287</v>
      </c>
      <c r="B241" s="6" t="s">
        <v>288</v>
      </c>
      <c r="C241" s="109" t="s">
        <v>1026</v>
      </c>
      <c r="D241" s="107">
        <v>1</v>
      </c>
      <c r="E241" s="97" t="s">
        <v>921</v>
      </c>
      <c r="F241" s="109" t="s">
        <v>1027</v>
      </c>
      <c r="G241" s="125"/>
    </row>
    <row r="242" spans="1:10" ht="118.5" customHeight="1">
      <c r="A242" s="127" t="s">
        <v>289</v>
      </c>
      <c r="B242" s="109" t="s">
        <v>1621</v>
      </c>
      <c r="C242" s="109" t="s">
        <v>1028</v>
      </c>
      <c r="D242" s="107">
        <v>1</v>
      </c>
      <c r="E242" s="97" t="s">
        <v>703</v>
      </c>
      <c r="F242" s="109" t="s">
        <v>1029</v>
      </c>
      <c r="G242" s="125"/>
    </row>
    <row r="243" spans="1:10" ht="69.95" customHeight="1">
      <c r="A243" s="127"/>
      <c r="B243" s="6"/>
      <c r="C243" s="109" t="s">
        <v>1030</v>
      </c>
      <c r="D243" s="107">
        <v>1</v>
      </c>
      <c r="E243" s="97" t="s">
        <v>1031</v>
      </c>
      <c r="F243" s="109" t="s">
        <v>1032</v>
      </c>
      <c r="G243" s="125"/>
    </row>
    <row r="244" spans="1:10" ht="66.75" customHeight="1">
      <c r="A244" s="127"/>
      <c r="B244" s="6"/>
      <c r="C244" s="109" t="s">
        <v>1033</v>
      </c>
      <c r="D244" s="107">
        <v>1</v>
      </c>
      <c r="E244" s="97" t="s">
        <v>703</v>
      </c>
      <c r="F244" s="109" t="s">
        <v>1034</v>
      </c>
      <c r="G244" s="125"/>
    </row>
    <row r="245" spans="1:10" ht="53.25" customHeight="1">
      <c r="A245" s="127"/>
      <c r="B245" s="6"/>
      <c r="C245" s="109" t="s">
        <v>1035</v>
      </c>
      <c r="D245" s="107">
        <v>1</v>
      </c>
      <c r="E245" s="97" t="s">
        <v>703</v>
      </c>
      <c r="F245" s="109" t="s">
        <v>1036</v>
      </c>
      <c r="G245" s="125"/>
    </row>
    <row r="246" spans="1:10" ht="23.45" customHeight="1">
      <c r="A246" s="124" t="s">
        <v>61</v>
      </c>
      <c r="B246" s="216" t="s">
        <v>62</v>
      </c>
      <c r="C246" s="216"/>
      <c r="D246" s="216"/>
      <c r="E246" s="216"/>
      <c r="F246" s="216"/>
      <c r="G246" s="216"/>
      <c r="H246" s="113">
        <f>SUM(D247:D251)</f>
        <v>5</v>
      </c>
      <c r="I246" s="113">
        <f>COUNT(D247:D251)*2</f>
        <v>10</v>
      </c>
      <c r="J246" s="113">
        <f t="shared" si="3"/>
        <v>0.5</v>
      </c>
    </row>
    <row r="247" spans="1:10" ht="56.25" customHeight="1">
      <c r="A247" s="127" t="s">
        <v>291</v>
      </c>
      <c r="B247" s="3" t="s">
        <v>1037</v>
      </c>
      <c r="C247" s="108" t="s">
        <v>1038</v>
      </c>
      <c r="D247" s="107">
        <v>1</v>
      </c>
      <c r="E247" s="100" t="s">
        <v>703</v>
      </c>
      <c r="F247" s="108" t="s">
        <v>1039</v>
      </c>
      <c r="G247" s="125"/>
    </row>
    <row r="248" spans="1:10" ht="66.75" customHeight="1">
      <c r="A248" s="127"/>
      <c r="B248" s="3"/>
      <c r="C248" s="108" t="s">
        <v>1040</v>
      </c>
      <c r="D248" s="107">
        <v>1</v>
      </c>
      <c r="E248" s="100" t="s">
        <v>711</v>
      </c>
      <c r="F248" s="108" t="s">
        <v>1039</v>
      </c>
      <c r="G248" s="125"/>
    </row>
    <row r="249" spans="1:10" ht="66.75" customHeight="1">
      <c r="A249" s="127"/>
      <c r="B249" s="3"/>
      <c r="C249" s="108" t="s">
        <v>1041</v>
      </c>
      <c r="D249" s="107">
        <v>1</v>
      </c>
      <c r="E249" s="100" t="s">
        <v>700</v>
      </c>
      <c r="F249" s="108"/>
      <c r="G249" s="125"/>
    </row>
    <row r="250" spans="1:10" ht="66.75" customHeight="1">
      <c r="A250" s="127" t="s">
        <v>293</v>
      </c>
      <c r="B250" s="3" t="s">
        <v>294</v>
      </c>
      <c r="C250" s="108" t="s">
        <v>1042</v>
      </c>
      <c r="D250" s="107">
        <v>1</v>
      </c>
      <c r="E250" s="100" t="s">
        <v>703</v>
      </c>
      <c r="F250" s="108" t="s">
        <v>1043</v>
      </c>
      <c r="G250" s="125"/>
    </row>
    <row r="251" spans="1:10" ht="51.75" customHeight="1">
      <c r="A251" s="127"/>
      <c r="B251" s="3"/>
      <c r="C251" s="108" t="s">
        <v>1044</v>
      </c>
      <c r="D251" s="107">
        <v>1</v>
      </c>
      <c r="E251" s="100" t="s">
        <v>703</v>
      </c>
      <c r="F251" s="108"/>
      <c r="G251" s="125"/>
    </row>
    <row r="252" spans="1:10" ht="23.45" customHeight="1">
      <c r="A252" s="124" t="s">
        <v>63</v>
      </c>
      <c r="B252" s="216" t="s">
        <v>64</v>
      </c>
      <c r="C252" s="216"/>
      <c r="D252" s="216"/>
      <c r="E252" s="216"/>
      <c r="F252" s="216"/>
      <c r="G252" s="216"/>
      <c r="H252" s="113">
        <f>SUM(D253:D262)</f>
        <v>10</v>
      </c>
      <c r="I252" s="113">
        <f>COUNT(D253:D262)*2</f>
        <v>20</v>
      </c>
      <c r="J252" s="113">
        <f t="shared" si="3"/>
        <v>0.5</v>
      </c>
    </row>
    <row r="253" spans="1:10" ht="63" customHeight="1">
      <c r="A253" s="127" t="s">
        <v>295</v>
      </c>
      <c r="B253" s="108" t="s">
        <v>296</v>
      </c>
      <c r="C253" s="108" t="s">
        <v>1045</v>
      </c>
      <c r="D253" s="107">
        <v>1</v>
      </c>
      <c r="E253" s="96" t="s">
        <v>711</v>
      </c>
      <c r="F253" s="108" t="s">
        <v>1046</v>
      </c>
      <c r="G253" s="125"/>
    </row>
    <row r="254" spans="1:10" ht="75" customHeight="1">
      <c r="A254" s="127"/>
      <c r="B254" s="108"/>
      <c r="C254" s="108" t="s">
        <v>1047</v>
      </c>
      <c r="D254" s="107">
        <v>1</v>
      </c>
      <c r="E254" s="96" t="s">
        <v>711</v>
      </c>
      <c r="F254" s="108" t="s">
        <v>1048</v>
      </c>
      <c r="G254" s="125"/>
    </row>
    <row r="255" spans="1:10" ht="75" customHeight="1">
      <c r="A255" s="127"/>
      <c r="B255" s="108"/>
      <c r="C255" s="108" t="s">
        <v>1049</v>
      </c>
      <c r="D255" s="107">
        <v>1</v>
      </c>
      <c r="E255" s="96" t="s">
        <v>711</v>
      </c>
      <c r="F255" s="108"/>
      <c r="G255" s="125"/>
    </row>
    <row r="256" spans="1:10" ht="54" customHeight="1">
      <c r="A256" s="127"/>
      <c r="B256" s="108"/>
      <c r="C256" s="109" t="s">
        <v>300</v>
      </c>
      <c r="D256" s="107">
        <v>1</v>
      </c>
      <c r="E256" s="96" t="s">
        <v>711</v>
      </c>
      <c r="F256" s="108" t="s">
        <v>1050</v>
      </c>
      <c r="G256" s="125"/>
    </row>
    <row r="257" spans="1:10" ht="74.25" customHeight="1">
      <c r="A257" s="127" t="s">
        <v>297</v>
      </c>
      <c r="B257" s="108" t="s">
        <v>298</v>
      </c>
      <c r="C257" s="108" t="s">
        <v>1622</v>
      </c>
      <c r="D257" s="107">
        <v>1</v>
      </c>
      <c r="E257" s="96" t="s">
        <v>711</v>
      </c>
      <c r="F257" s="108" t="s">
        <v>1051</v>
      </c>
      <c r="G257" s="125"/>
    </row>
    <row r="258" spans="1:10" ht="23.45" customHeight="1">
      <c r="A258" s="127"/>
      <c r="B258" s="108"/>
      <c r="C258" s="108" t="s">
        <v>1052</v>
      </c>
      <c r="D258" s="107">
        <v>1</v>
      </c>
      <c r="E258" s="96" t="s">
        <v>711</v>
      </c>
      <c r="F258" s="108" t="s">
        <v>1051</v>
      </c>
      <c r="G258" s="125"/>
    </row>
    <row r="259" spans="1:10" ht="23.45" customHeight="1">
      <c r="A259" s="127"/>
      <c r="B259" s="108"/>
      <c r="C259" s="108" t="s">
        <v>1053</v>
      </c>
      <c r="D259" s="107">
        <v>1</v>
      </c>
      <c r="E259" s="96" t="s">
        <v>711</v>
      </c>
      <c r="F259" s="108" t="s">
        <v>1051</v>
      </c>
      <c r="G259" s="125"/>
    </row>
    <row r="260" spans="1:10" ht="23.45" customHeight="1">
      <c r="A260" s="127"/>
      <c r="B260" s="108"/>
      <c r="C260" s="108" t="s">
        <v>1054</v>
      </c>
      <c r="D260" s="107">
        <v>1</v>
      </c>
      <c r="E260" s="96" t="s">
        <v>711</v>
      </c>
      <c r="F260" s="108" t="s">
        <v>1051</v>
      </c>
      <c r="G260" s="125"/>
    </row>
    <row r="261" spans="1:10" ht="23.45" customHeight="1">
      <c r="A261" s="127"/>
      <c r="B261" s="108"/>
      <c r="C261" s="108" t="s">
        <v>1055</v>
      </c>
      <c r="D261" s="107">
        <v>1</v>
      </c>
      <c r="E261" s="96" t="s">
        <v>711</v>
      </c>
      <c r="F261" s="108" t="s">
        <v>1051</v>
      </c>
      <c r="G261" s="125"/>
    </row>
    <row r="262" spans="1:10" ht="34.5" customHeight="1">
      <c r="A262" s="127"/>
      <c r="B262" s="108"/>
      <c r="C262" s="108" t="s">
        <v>1056</v>
      </c>
      <c r="D262" s="107">
        <v>1</v>
      </c>
      <c r="E262" s="100"/>
      <c r="F262" s="108" t="s">
        <v>1057</v>
      </c>
      <c r="G262" s="125" t="s">
        <v>1058</v>
      </c>
    </row>
    <row r="263" spans="1:10" ht="38.25" customHeight="1">
      <c r="A263" s="124" t="s">
        <v>65</v>
      </c>
      <c r="B263" s="216" t="s">
        <v>66</v>
      </c>
      <c r="C263" s="216"/>
      <c r="D263" s="216"/>
      <c r="E263" s="216"/>
      <c r="F263" s="216"/>
      <c r="G263" s="216"/>
      <c r="H263" s="113">
        <f>SUM(D264:D271)</f>
        <v>8</v>
      </c>
      <c r="I263" s="113">
        <f>COUNT(D264:D271)*2</f>
        <v>16</v>
      </c>
      <c r="J263" s="113">
        <f t="shared" ref="J263:J321" si="4">H263/I263</f>
        <v>0.5</v>
      </c>
    </row>
    <row r="264" spans="1:10" ht="66.75" customHeight="1">
      <c r="A264" s="127" t="s">
        <v>301</v>
      </c>
      <c r="B264" s="108" t="s">
        <v>302</v>
      </c>
      <c r="C264" s="108" t="s">
        <v>1059</v>
      </c>
      <c r="D264" s="107">
        <v>1</v>
      </c>
      <c r="E264" s="96" t="s">
        <v>700</v>
      </c>
      <c r="F264" s="108" t="s">
        <v>1060</v>
      </c>
      <c r="G264" s="130"/>
    </row>
    <row r="265" spans="1:10" ht="66.75" customHeight="1">
      <c r="A265" s="127"/>
      <c r="B265" s="108"/>
      <c r="C265" s="108" t="s">
        <v>1061</v>
      </c>
      <c r="D265" s="107">
        <v>1</v>
      </c>
      <c r="E265" s="96" t="s">
        <v>572</v>
      </c>
      <c r="F265" s="108" t="s">
        <v>1062</v>
      </c>
      <c r="G265" s="130"/>
    </row>
    <row r="266" spans="1:10" ht="81.75" customHeight="1">
      <c r="A266" s="127" t="s">
        <v>303</v>
      </c>
      <c r="B266" s="108" t="s">
        <v>304</v>
      </c>
      <c r="C266" s="3" t="s">
        <v>1063</v>
      </c>
      <c r="D266" s="107">
        <v>1</v>
      </c>
      <c r="E266" s="96" t="s">
        <v>703</v>
      </c>
      <c r="F266" s="3" t="s">
        <v>1064</v>
      </c>
      <c r="G266" s="130"/>
    </row>
    <row r="267" spans="1:10" ht="81.75" customHeight="1">
      <c r="A267" s="127"/>
      <c r="B267" s="108"/>
      <c r="C267" s="3" t="s">
        <v>1065</v>
      </c>
      <c r="D267" s="107">
        <v>1</v>
      </c>
      <c r="E267" s="96" t="s">
        <v>703</v>
      </c>
      <c r="F267" s="3" t="s">
        <v>1064</v>
      </c>
      <c r="G267" s="130"/>
    </row>
    <row r="268" spans="1:10" ht="81.75" customHeight="1">
      <c r="A268" s="127"/>
      <c r="B268" s="108"/>
      <c r="C268" s="3" t="s">
        <v>1066</v>
      </c>
      <c r="D268" s="107">
        <v>1</v>
      </c>
      <c r="E268" s="96" t="s">
        <v>703</v>
      </c>
      <c r="F268" s="3" t="s">
        <v>1067</v>
      </c>
      <c r="G268" s="130"/>
    </row>
    <row r="269" spans="1:10" ht="69.75" customHeight="1">
      <c r="A269" s="127"/>
      <c r="B269" s="108"/>
      <c r="C269" s="3" t="s">
        <v>1068</v>
      </c>
      <c r="D269" s="107">
        <v>1</v>
      </c>
      <c r="E269" s="96" t="s">
        <v>700</v>
      </c>
      <c r="F269" s="3"/>
      <c r="G269" s="130"/>
    </row>
    <row r="270" spans="1:10" ht="72" customHeight="1">
      <c r="A270" s="127" t="s">
        <v>305</v>
      </c>
      <c r="B270" s="108" t="s">
        <v>1069</v>
      </c>
      <c r="C270" s="108" t="s">
        <v>1070</v>
      </c>
      <c r="D270" s="107">
        <v>1</v>
      </c>
      <c r="E270" s="96" t="s">
        <v>638</v>
      </c>
      <c r="F270" s="108" t="s">
        <v>1071</v>
      </c>
      <c r="G270" s="130"/>
    </row>
    <row r="271" spans="1:10" ht="144.94999999999999" customHeight="1">
      <c r="A271" s="127"/>
      <c r="B271" s="108"/>
      <c r="C271" s="108" t="s">
        <v>1072</v>
      </c>
      <c r="D271" s="107">
        <v>1</v>
      </c>
      <c r="E271" s="96" t="s">
        <v>572</v>
      </c>
      <c r="F271" s="108" t="s">
        <v>1073</v>
      </c>
      <c r="G271" s="130"/>
    </row>
    <row r="272" spans="1:10" ht="23.45" customHeight="1">
      <c r="A272" s="124" t="s">
        <v>67</v>
      </c>
      <c r="B272" s="216" t="s">
        <v>68</v>
      </c>
      <c r="C272" s="216"/>
      <c r="D272" s="216"/>
      <c r="E272" s="216"/>
      <c r="F272" s="216"/>
      <c r="G272" s="216"/>
      <c r="H272" s="113">
        <f>SUM(D273:D276)</f>
        <v>4</v>
      </c>
      <c r="I272" s="113">
        <f>COUNT(D273:D276)*2</f>
        <v>8</v>
      </c>
      <c r="J272" s="113">
        <f t="shared" si="4"/>
        <v>0.5</v>
      </c>
    </row>
    <row r="273" spans="1:10" ht="71.25" customHeight="1">
      <c r="A273" s="127" t="s">
        <v>309</v>
      </c>
      <c r="B273" s="108" t="s">
        <v>538</v>
      </c>
      <c r="C273" s="108" t="s">
        <v>1074</v>
      </c>
      <c r="D273" s="107">
        <v>1</v>
      </c>
      <c r="E273" s="100" t="s">
        <v>572</v>
      </c>
      <c r="F273" s="108" t="s">
        <v>1075</v>
      </c>
      <c r="G273" s="125"/>
    </row>
    <row r="274" spans="1:10" ht="71.25" customHeight="1">
      <c r="A274" s="127"/>
      <c r="B274" s="108"/>
      <c r="C274" s="108" t="s">
        <v>1076</v>
      </c>
      <c r="D274" s="107">
        <v>1</v>
      </c>
      <c r="E274" s="100" t="s">
        <v>711</v>
      </c>
      <c r="F274" s="108" t="s">
        <v>1077</v>
      </c>
      <c r="G274" s="125"/>
    </row>
    <row r="275" spans="1:10" ht="89.1" customHeight="1">
      <c r="A275" s="127" t="s">
        <v>311</v>
      </c>
      <c r="B275" s="108" t="s">
        <v>1623</v>
      </c>
      <c r="C275" s="108" t="s">
        <v>1078</v>
      </c>
      <c r="D275" s="107">
        <v>1</v>
      </c>
      <c r="E275" s="100" t="s">
        <v>711</v>
      </c>
      <c r="F275" s="108" t="s">
        <v>1079</v>
      </c>
      <c r="G275" s="125"/>
    </row>
    <row r="276" spans="1:10" ht="35.1" customHeight="1">
      <c r="A276" s="127"/>
      <c r="B276" s="108"/>
      <c r="C276" s="108" t="s">
        <v>1080</v>
      </c>
      <c r="D276" s="107">
        <v>1</v>
      </c>
      <c r="E276" s="100" t="s">
        <v>711</v>
      </c>
      <c r="F276" s="108" t="s">
        <v>1017</v>
      </c>
      <c r="G276" s="125"/>
    </row>
    <row r="277" spans="1:10" ht="23.45" customHeight="1">
      <c r="A277" s="212" t="s">
        <v>69</v>
      </c>
      <c r="B277" s="212"/>
      <c r="C277" s="212"/>
      <c r="D277" s="212"/>
      <c r="E277" s="212"/>
      <c r="F277" s="212"/>
      <c r="G277" s="212"/>
      <c r="H277" s="113">
        <f>H278+H285+H289+H321+H328+H345+H370+H381+H386</f>
        <v>110</v>
      </c>
      <c r="I277" s="113">
        <f>I278+I285+I289+I321+I328+I345+I370+I381+I386</f>
        <v>220</v>
      </c>
      <c r="J277" s="113">
        <f t="shared" si="4"/>
        <v>0.5</v>
      </c>
    </row>
    <row r="278" spans="1:10" ht="23.45" customHeight="1">
      <c r="A278" s="124" t="s">
        <v>70</v>
      </c>
      <c r="B278" s="203" t="s">
        <v>71</v>
      </c>
      <c r="C278" s="203"/>
      <c r="D278" s="203"/>
      <c r="E278" s="203"/>
      <c r="F278" s="203"/>
      <c r="G278" s="203"/>
      <c r="H278" s="113">
        <f>SUM(D279:D284)</f>
        <v>6</v>
      </c>
      <c r="I278" s="113">
        <f>COUNT(D279:D284)*2</f>
        <v>12</v>
      </c>
      <c r="J278" s="113">
        <f t="shared" si="4"/>
        <v>0.5</v>
      </c>
    </row>
    <row r="279" spans="1:10" ht="85.5" customHeight="1">
      <c r="A279" s="127" t="s">
        <v>313</v>
      </c>
      <c r="B279" s="3" t="s">
        <v>314</v>
      </c>
      <c r="C279" s="130" t="s">
        <v>1081</v>
      </c>
      <c r="D279" s="107">
        <v>1</v>
      </c>
      <c r="E279" s="100" t="s">
        <v>711</v>
      </c>
      <c r="F279" s="108" t="s">
        <v>1082</v>
      </c>
      <c r="G279" s="67"/>
    </row>
    <row r="280" spans="1:10" ht="85.5" customHeight="1">
      <c r="A280" s="127"/>
      <c r="B280" s="3"/>
      <c r="C280" s="130" t="s">
        <v>1083</v>
      </c>
      <c r="D280" s="107">
        <v>1</v>
      </c>
      <c r="E280" s="100" t="s">
        <v>921</v>
      </c>
      <c r="F280" s="108" t="s">
        <v>1084</v>
      </c>
      <c r="G280" s="67"/>
    </row>
    <row r="281" spans="1:10" ht="129" customHeight="1">
      <c r="A281" s="127"/>
      <c r="B281" s="3"/>
      <c r="C281" s="108" t="s">
        <v>1085</v>
      </c>
      <c r="D281" s="107">
        <v>1</v>
      </c>
      <c r="E281" s="100" t="s">
        <v>697</v>
      </c>
      <c r="F281" s="108" t="s">
        <v>1086</v>
      </c>
      <c r="G281" s="125"/>
    </row>
    <row r="282" spans="1:10" ht="60" customHeight="1">
      <c r="A282" s="127"/>
      <c r="B282" s="3"/>
      <c r="C282" s="108" t="s">
        <v>1087</v>
      </c>
      <c r="D282" s="107">
        <v>1</v>
      </c>
      <c r="E282" s="100" t="s">
        <v>697</v>
      </c>
      <c r="F282" s="108" t="s">
        <v>1088</v>
      </c>
      <c r="G282" s="125"/>
    </row>
    <row r="283" spans="1:10" ht="65.099999999999994" customHeight="1">
      <c r="A283" s="131" t="s">
        <v>315</v>
      </c>
      <c r="B283" s="3" t="s">
        <v>316</v>
      </c>
      <c r="C283" s="108" t="s">
        <v>1089</v>
      </c>
      <c r="D283" s="107">
        <v>1</v>
      </c>
      <c r="E283" s="100" t="s">
        <v>921</v>
      </c>
      <c r="F283" s="108" t="s">
        <v>1090</v>
      </c>
      <c r="G283" s="125"/>
    </row>
    <row r="284" spans="1:10" ht="65.099999999999994" customHeight="1">
      <c r="A284" s="131"/>
      <c r="B284" s="3"/>
      <c r="C284" s="108" t="s">
        <v>1091</v>
      </c>
      <c r="D284" s="107">
        <v>1</v>
      </c>
      <c r="E284" s="100" t="s">
        <v>921</v>
      </c>
      <c r="F284" s="108" t="s">
        <v>1092</v>
      </c>
      <c r="G284" s="125"/>
    </row>
    <row r="285" spans="1:10" ht="23.45" customHeight="1">
      <c r="A285" s="124" t="s">
        <v>72</v>
      </c>
      <c r="B285" s="207" t="s">
        <v>73</v>
      </c>
      <c r="C285" s="207"/>
      <c r="D285" s="207"/>
      <c r="E285" s="207"/>
      <c r="F285" s="207"/>
      <c r="G285" s="207"/>
      <c r="H285" s="113">
        <f>SUM(D286:D288)</f>
        <v>3</v>
      </c>
      <c r="I285" s="113">
        <f>COUNT(D286:D288)*2</f>
        <v>6</v>
      </c>
      <c r="J285" s="113">
        <f t="shared" si="4"/>
        <v>0.5</v>
      </c>
    </row>
    <row r="286" spans="1:10" ht="101.25" customHeight="1">
      <c r="A286" s="127" t="s">
        <v>317</v>
      </c>
      <c r="B286" s="108" t="s">
        <v>318</v>
      </c>
      <c r="C286" s="108" t="s">
        <v>1093</v>
      </c>
      <c r="D286" s="107">
        <v>1</v>
      </c>
      <c r="E286" s="100" t="s">
        <v>703</v>
      </c>
      <c r="F286" s="108" t="s">
        <v>1094</v>
      </c>
      <c r="G286" s="125"/>
    </row>
    <row r="287" spans="1:10" ht="69" customHeight="1">
      <c r="A287" s="127"/>
      <c r="B287" s="108"/>
      <c r="C287" s="108" t="s">
        <v>1095</v>
      </c>
      <c r="D287" s="107">
        <v>1</v>
      </c>
      <c r="E287" s="100" t="s">
        <v>703</v>
      </c>
      <c r="F287" s="108" t="s">
        <v>1096</v>
      </c>
      <c r="G287" s="125"/>
    </row>
    <row r="288" spans="1:10" ht="62.25" customHeight="1">
      <c r="A288" s="131" t="s">
        <v>319</v>
      </c>
      <c r="B288" s="108" t="s">
        <v>320</v>
      </c>
      <c r="C288" s="108" t="s">
        <v>1097</v>
      </c>
      <c r="D288" s="107">
        <v>1</v>
      </c>
      <c r="E288" s="100" t="s">
        <v>703</v>
      </c>
      <c r="F288" s="108" t="s">
        <v>1098</v>
      </c>
      <c r="G288" s="125"/>
    </row>
    <row r="289" spans="1:10" ht="23.45" customHeight="1">
      <c r="A289" s="124" t="s">
        <v>74</v>
      </c>
      <c r="B289" s="203" t="s">
        <v>75</v>
      </c>
      <c r="C289" s="203"/>
      <c r="D289" s="203"/>
      <c r="E289" s="203"/>
      <c r="F289" s="203"/>
      <c r="G289" s="203"/>
      <c r="H289" s="113">
        <f>SUM(D290:D320)</f>
        <v>31</v>
      </c>
      <c r="I289" s="113">
        <f>COUNT(D290:D320)*2</f>
        <v>62</v>
      </c>
      <c r="J289" s="113">
        <f t="shared" si="4"/>
        <v>0.5</v>
      </c>
    </row>
    <row r="290" spans="1:10" ht="47.1" customHeight="1">
      <c r="A290" s="127" t="s">
        <v>328</v>
      </c>
      <c r="B290" s="108" t="s">
        <v>329</v>
      </c>
      <c r="C290" s="108" t="s">
        <v>1099</v>
      </c>
      <c r="D290" s="107">
        <v>1</v>
      </c>
      <c r="E290" s="100" t="s">
        <v>1100</v>
      </c>
      <c r="F290" s="108" t="s">
        <v>1101</v>
      </c>
      <c r="G290" s="125"/>
    </row>
    <row r="291" spans="1:10" ht="110.25" customHeight="1">
      <c r="A291" s="127"/>
      <c r="B291" s="108"/>
      <c r="C291" s="108" t="s">
        <v>1102</v>
      </c>
      <c r="D291" s="107">
        <v>1</v>
      </c>
      <c r="E291" s="100" t="s">
        <v>914</v>
      </c>
      <c r="F291" s="108" t="s">
        <v>1103</v>
      </c>
      <c r="G291" s="125"/>
    </row>
    <row r="292" spans="1:10" ht="140.25" customHeight="1">
      <c r="A292" s="127"/>
      <c r="B292" s="108"/>
      <c r="C292" s="108" t="s">
        <v>1104</v>
      </c>
      <c r="D292" s="107">
        <v>1</v>
      </c>
      <c r="E292" s="100" t="s">
        <v>655</v>
      </c>
      <c r="F292" s="108" t="s">
        <v>1105</v>
      </c>
      <c r="G292" s="125"/>
    </row>
    <row r="293" spans="1:10" ht="42.95" customHeight="1">
      <c r="A293" s="127" t="s">
        <v>322</v>
      </c>
      <c r="B293" s="108" t="s">
        <v>330</v>
      </c>
      <c r="C293" s="108" t="s">
        <v>1106</v>
      </c>
      <c r="D293" s="107">
        <v>1</v>
      </c>
      <c r="E293" s="100" t="s">
        <v>1100</v>
      </c>
      <c r="F293" s="108" t="s">
        <v>1101</v>
      </c>
      <c r="G293" s="125"/>
    </row>
    <row r="294" spans="1:10" ht="81" customHeight="1">
      <c r="A294" s="127"/>
      <c r="B294" s="108"/>
      <c r="C294" s="108" t="s">
        <v>1107</v>
      </c>
      <c r="D294" s="107">
        <v>1</v>
      </c>
      <c r="E294" s="100" t="s">
        <v>1100</v>
      </c>
      <c r="F294" s="108" t="s">
        <v>1108</v>
      </c>
      <c r="G294" s="125"/>
    </row>
    <row r="295" spans="1:10" ht="171.95" customHeight="1">
      <c r="A295" s="127"/>
      <c r="B295" s="108"/>
      <c r="C295" s="108" t="s">
        <v>1109</v>
      </c>
      <c r="D295" s="107">
        <v>1</v>
      </c>
      <c r="E295" s="100" t="s">
        <v>1100</v>
      </c>
      <c r="F295" s="108" t="s">
        <v>1110</v>
      </c>
      <c r="G295" s="125"/>
    </row>
    <row r="296" spans="1:10" ht="219" customHeight="1">
      <c r="A296" s="127"/>
      <c r="B296" s="108"/>
      <c r="C296" s="108" t="s">
        <v>1111</v>
      </c>
      <c r="D296" s="107">
        <v>1</v>
      </c>
      <c r="E296" s="100" t="s">
        <v>1100</v>
      </c>
      <c r="F296" s="108" t="s">
        <v>1112</v>
      </c>
      <c r="G296" s="125"/>
    </row>
    <row r="297" spans="1:10" ht="120" customHeight="1">
      <c r="A297" s="127"/>
      <c r="B297" s="108"/>
      <c r="C297" s="108" t="s">
        <v>1113</v>
      </c>
      <c r="D297" s="107">
        <v>1</v>
      </c>
      <c r="E297" s="100" t="s">
        <v>1100</v>
      </c>
      <c r="F297" s="108" t="s">
        <v>1114</v>
      </c>
      <c r="G297" s="125"/>
    </row>
    <row r="298" spans="1:10" ht="77.099999999999994" customHeight="1">
      <c r="A298" s="127"/>
      <c r="B298" s="108"/>
      <c r="C298" s="108" t="s">
        <v>1115</v>
      </c>
      <c r="D298" s="107">
        <v>1</v>
      </c>
      <c r="E298" s="100" t="s">
        <v>1100</v>
      </c>
      <c r="F298" s="108" t="s">
        <v>1116</v>
      </c>
      <c r="G298" s="125"/>
    </row>
    <row r="299" spans="1:10" ht="77.099999999999994" customHeight="1">
      <c r="A299" s="127"/>
      <c r="B299" s="108"/>
      <c r="C299" s="108" t="s">
        <v>1117</v>
      </c>
      <c r="D299" s="107">
        <v>1</v>
      </c>
      <c r="E299" s="100" t="s">
        <v>1100</v>
      </c>
      <c r="F299" s="108" t="s">
        <v>1118</v>
      </c>
      <c r="G299" s="125"/>
    </row>
    <row r="300" spans="1:10" ht="48" customHeight="1">
      <c r="A300" s="127"/>
      <c r="B300" s="108"/>
      <c r="C300" s="108" t="s">
        <v>1119</v>
      </c>
      <c r="D300" s="107">
        <v>1</v>
      </c>
      <c r="E300" s="100" t="s">
        <v>1100</v>
      </c>
      <c r="F300" s="108" t="s">
        <v>1120</v>
      </c>
      <c r="G300" s="125"/>
    </row>
    <row r="301" spans="1:10" ht="105" customHeight="1">
      <c r="A301" s="127"/>
      <c r="B301" s="108"/>
      <c r="C301" s="108" t="s">
        <v>1121</v>
      </c>
      <c r="D301" s="107">
        <v>1</v>
      </c>
      <c r="E301" s="100" t="s">
        <v>703</v>
      </c>
      <c r="F301" s="108" t="s">
        <v>1122</v>
      </c>
      <c r="G301" s="125"/>
    </row>
    <row r="302" spans="1:10" ht="87.95" customHeight="1">
      <c r="A302" s="127"/>
      <c r="B302" s="108"/>
      <c r="C302" s="108" t="s">
        <v>1123</v>
      </c>
      <c r="D302" s="107">
        <v>1</v>
      </c>
      <c r="E302" s="100" t="s">
        <v>703</v>
      </c>
      <c r="F302" s="108" t="s">
        <v>1124</v>
      </c>
      <c r="G302" s="125"/>
    </row>
    <row r="303" spans="1:10" ht="45.95" customHeight="1">
      <c r="A303" s="127"/>
      <c r="B303" s="108"/>
      <c r="C303" s="108" t="s">
        <v>1125</v>
      </c>
      <c r="D303" s="107">
        <v>1</v>
      </c>
      <c r="E303" s="100" t="s">
        <v>1100</v>
      </c>
      <c r="F303" s="108" t="s">
        <v>1126</v>
      </c>
      <c r="G303" s="125"/>
    </row>
    <row r="304" spans="1:10" ht="51" customHeight="1">
      <c r="A304" s="127"/>
      <c r="B304" s="108"/>
      <c r="C304" s="108" t="s">
        <v>1127</v>
      </c>
      <c r="D304" s="107">
        <v>1</v>
      </c>
      <c r="E304" s="100" t="s">
        <v>1100</v>
      </c>
      <c r="F304" s="108" t="s">
        <v>1128</v>
      </c>
      <c r="G304" s="125"/>
    </row>
    <row r="305" spans="1:7" ht="90" customHeight="1">
      <c r="A305" s="127"/>
      <c r="B305" s="108"/>
      <c r="C305" s="108" t="s">
        <v>1129</v>
      </c>
      <c r="D305" s="107">
        <v>1</v>
      </c>
      <c r="E305" s="100" t="s">
        <v>703</v>
      </c>
      <c r="F305" s="108" t="s">
        <v>1130</v>
      </c>
      <c r="G305" s="125"/>
    </row>
    <row r="306" spans="1:7" ht="73.5" customHeight="1">
      <c r="A306" s="127" t="s">
        <v>324</v>
      </c>
      <c r="B306" s="108" t="s">
        <v>1131</v>
      </c>
      <c r="C306" s="108" t="s">
        <v>1132</v>
      </c>
      <c r="D306" s="107">
        <v>1</v>
      </c>
      <c r="E306" s="100" t="s">
        <v>921</v>
      </c>
      <c r="F306" s="108" t="s">
        <v>1133</v>
      </c>
      <c r="G306" s="125"/>
    </row>
    <row r="307" spans="1:7" ht="68.25" customHeight="1">
      <c r="A307" s="127"/>
      <c r="B307" s="108"/>
      <c r="C307" s="108" t="s">
        <v>1134</v>
      </c>
      <c r="D307" s="107">
        <v>1</v>
      </c>
      <c r="E307" s="100" t="s">
        <v>914</v>
      </c>
      <c r="F307" s="108" t="s">
        <v>1135</v>
      </c>
      <c r="G307" s="125"/>
    </row>
    <row r="308" spans="1:7" ht="162.94999999999999" customHeight="1">
      <c r="A308" s="127" t="s">
        <v>326</v>
      </c>
      <c r="B308" s="108" t="s">
        <v>333</v>
      </c>
      <c r="C308" s="108" t="s">
        <v>1136</v>
      </c>
      <c r="D308" s="107">
        <v>1</v>
      </c>
      <c r="E308" s="100" t="s">
        <v>914</v>
      </c>
      <c r="F308" s="108" t="s">
        <v>1137</v>
      </c>
      <c r="G308" s="125"/>
    </row>
    <row r="309" spans="1:7" ht="69.75" customHeight="1">
      <c r="A309" s="127" t="s">
        <v>334</v>
      </c>
      <c r="B309" s="108" t="s">
        <v>1138</v>
      </c>
      <c r="C309" s="108" t="s">
        <v>1139</v>
      </c>
      <c r="D309" s="107">
        <v>1</v>
      </c>
      <c r="E309" s="100" t="s">
        <v>1100</v>
      </c>
      <c r="F309" s="108" t="s">
        <v>1101</v>
      </c>
      <c r="G309" s="125"/>
    </row>
    <row r="310" spans="1:7" ht="95.1" customHeight="1">
      <c r="A310" s="127"/>
      <c r="B310" s="108"/>
      <c r="C310" s="108" t="s">
        <v>1140</v>
      </c>
      <c r="D310" s="107">
        <v>1</v>
      </c>
      <c r="E310" s="100" t="s">
        <v>638</v>
      </c>
      <c r="F310" s="108" t="s">
        <v>1141</v>
      </c>
      <c r="G310" s="125"/>
    </row>
    <row r="311" spans="1:7" ht="129" customHeight="1">
      <c r="A311" s="127"/>
      <c r="B311" s="108"/>
      <c r="C311" s="108" t="s">
        <v>1142</v>
      </c>
      <c r="D311" s="107">
        <v>1</v>
      </c>
      <c r="E311" s="100" t="s">
        <v>914</v>
      </c>
      <c r="F311" s="108" t="s">
        <v>1143</v>
      </c>
      <c r="G311" s="125"/>
    </row>
    <row r="312" spans="1:7" ht="155.25" customHeight="1">
      <c r="A312" s="127"/>
      <c r="B312" s="108"/>
      <c r="C312" s="108" t="s">
        <v>1144</v>
      </c>
      <c r="D312" s="107">
        <v>1</v>
      </c>
      <c r="E312" s="100" t="s">
        <v>697</v>
      </c>
      <c r="F312" s="108" t="s">
        <v>1145</v>
      </c>
      <c r="G312" s="125"/>
    </row>
    <row r="313" spans="1:7" ht="78.75" customHeight="1">
      <c r="A313" s="127"/>
      <c r="B313" s="108"/>
      <c r="C313" s="108" t="s">
        <v>1146</v>
      </c>
      <c r="D313" s="107">
        <v>1</v>
      </c>
      <c r="E313" s="100" t="s">
        <v>1100</v>
      </c>
      <c r="F313" s="108" t="s">
        <v>1147</v>
      </c>
      <c r="G313" s="125"/>
    </row>
    <row r="314" spans="1:7" ht="57" customHeight="1">
      <c r="A314" s="127"/>
      <c r="B314" s="108"/>
      <c r="C314" s="108" t="s">
        <v>1148</v>
      </c>
      <c r="D314" s="107">
        <v>1</v>
      </c>
      <c r="E314" s="100" t="s">
        <v>697</v>
      </c>
      <c r="F314" s="108" t="s">
        <v>1149</v>
      </c>
      <c r="G314" s="125"/>
    </row>
    <row r="315" spans="1:7" ht="114.95" customHeight="1">
      <c r="A315" s="127" t="s">
        <v>336</v>
      </c>
      <c r="B315" s="108" t="s">
        <v>337</v>
      </c>
      <c r="C315" s="108" t="s">
        <v>1150</v>
      </c>
      <c r="D315" s="107">
        <v>1</v>
      </c>
      <c r="E315" s="100" t="s">
        <v>914</v>
      </c>
      <c r="F315" s="108" t="s">
        <v>1151</v>
      </c>
      <c r="G315" s="125"/>
    </row>
    <row r="316" spans="1:7" ht="144.94999999999999" customHeight="1">
      <c r="A316" s="127"/>
      <c r="B316" s="108"/>
      <c r="C316" s="108" t="s">
        <v>1152</v>
      </c>
      <c r="D316" s="107">
        <v>1</v>
      </c>
      <c r="E316" s="100" t="s">
        <v>1100</v>
      </c>
      <c r="F316" s="108" t="s">
        <v>1153</v>
      </c>
      <c r="G316" s="125"/>
    </row>
    <row r="317" spans="1:7" ht="153" customHeight="1">
      <c r="A317" s="127"/>
      <c r="B317" s="108"/>
      <c r="C317" s="108" t="s">
        <v>1154</v>
      </c>
      <c r="D317" s="107">
        <v>1</v>
      </c>
      <c r="E317" s="100" t="s">
        <v>1100</v>
      </c>
      <c r="F317" s="108" t="s">
        <v>1155</v>
      </c>
      <c r="G317" s="125"/>
    </row>
    <row r="318" spans="1:7" ht="54" customHeight="1">
      <c r="A318" s="127"/>
      <c r="B318" s="108"/>
      <c r="C318" s="108" t="s">
        <v>1156</v>
      </c>
      <c r="D318" s="107">
        <v>1</v>
      </c>
      <c r="E318" s="100" t="s">
        <v>1100</v>
      </c>
      <c r="F318" s="108" t="s">
        <v>1157</v>
      </c>
      <c r="G318" s="125"/>
    </row>
    <row r="319" spans="1:7" ht="237.95" customHeight="1">
      <c r="A319" s="127"/>
      <c r="B319" s="108"/>
      <c r="C319" s="108" t="s">
        <v>1158</v>
      </c>
      <c r="D319" s="107">
        <v>1</v>
      </c>
      <c r="E319" s="100" t="s">
        <v>914</v>
      </c>
      <c r="F319" s="108" t="s">
        <v>1159</v>
      </c>
      <c r="G319" s="125"/>
    </row>
    <row r="320" spans="1:7" ht="84" customHeight="1">
      <c r="A320" s="127"/>
      <c r="B320" s="108"/>
      <c r="C320" s="108" t="s">
        <v>1160</v>
      </c>
      <c r="D320" s="107">
        <v>1</v>
      </c>
      <c r="E320" s="100" t="s">
        <v>914</v>
      </c>
      <c r="F320" s="108" t="s">
        <v>1161</v>
      </c>
      <c r="G320" s="125"/>
    </row>
    <row r="321" spans="1:10" ht="23.45" customHeight="1">
      <c r="A321" s="124" t="s">
        <v>76</v>
      </c>
      <c r="B321" s="207" t="s">
        <v>77</v>
      </c>
      <c r="C321" s="207"/>
      <c r="D321" s="207"/>
      <c r="E321" s="207"/>
      <c r="F321" s="207"/>
      <c r="G321" s="207"/>
      <c r="H321" s="113">
        <f>SUM(D322:D327)</f>
        <v>6</v>
      </c>
      <c r="I321" s="113">
        <f>COUNT(D322:D327)*2</f>
        <v>12</v>
      </c>
      <c r="J321" s="113">
        <f t="shared" si="4"/>
        <v>0.5</v>
      </c>
    </row>
    <row r="322" spans="1:10" ht="102.75" customHeight="1">
      <c r="A322" s="127" t="s">
        <v>339</v>
      </c>
      <c r="B322" s="3" t="s">
        <v>340</v>
      </c>
      <c r="C322" s="4" t="s">
        <v>1162</v>
      </c>
      <c r="D322" s="107">
        <v>1</v>
      </c>
      <c r="E322" s="98" t="s">
        <v>703</v>
      </c>
      <c r="F322" s="4" t="s">
        <v>1163</v>
      </c>
      <c r="G322" s="125"/>
    </row>
    <row r="323" spans="1:10" ht="51.95" customHeight="1">
      <c r="A323" s="127" t="s">
        <v>341</v>
      </c>
      <c r="B323" s="108" t="s">
        <v>342</v>
      </c>
      <c r="C323" s="108" t="s">
        <v>1164</v>
      </c>
      <c r="D323" s="107">
        <v>1</v>
      </c>
      <c r="E323" s="100" t="s">
        <v>703</v>
      </c>
      <c r="F323" s="108" t="s">
        <v>1165</v>
      </c>
      <c r="G323" s="125"/>
    </row>
    <row r="324" spans="1:10" ht="126" customHeight="1">
      <c r="A324" s="127"/>
      <c r="B324" s="108"/>
      <c r="C324" s="108" t="s">
        <v>1166</v>
      </c>
      <c r="D324" s="107">
        <v>1</v>
      </c>
      <c r="E324" s="100" t="s">
        <v>703</v>
      </c>
      <c r="F324" s="108" t="s">
        <v>1167</v>
      </c>
      <c r="G324" s="125"/>
    </row>
    <row r="325" spans="1:10" ht="89.25" customHeight="1">
      <c r="A325" s="127" t="s">
        <v>343</v>
      </c>
      <c r="B325" s="108" t="s">
        <v>1624</v>
      </c>
      <c r="C325" s="108" t="s">
        <v>1168</v>
      </c>
      <c r="D325" s="107">
        <v>1</v>
      </c>
      <c r="E325" s="100" t="s">
        <v>703</v>
      </c>
      <c r="F325" s="108" t="s">
        <v>1169</v>
      </c>
      <c r="G325" s="125"/>
    </row>
    <row r="326" spans="1:10" ht="99.75" customHeight="1">
      <c r="A326" s="127"/>
      <c r="B326" s="108"/>
      <c r="C326" s="108" t="s">
        <v>1170</v>
      </c>
      <c r="D326" s="107">
        <v>1</v>
      </c>
      <c r="E326" s="100" t="s">
        <v>703</v>
      </c>
      <c r="F326" s="108" t="s">
        <v>1171</v>
      </c>
      <c r="G326" s="125"/>
    </row>
    <row r="327" spans="1:10" ht="87" customHeight="1">
      <c r="A327" s="127"/>
      <c r="B327" s="108"/>
      <c r="C327" s="108" t="s">
        <v>1172</v>
      </c>
      <c r="D327" s="107">
        <v>1</v>
      </c>
      <c r="E327" s="100" t="s">
        <v>703</v>
      </c>
      <c r="F327" s="108" t="s">
        <v>1173</v>
      </c>
      <c r="G327" s="125"/>
    </row>
    <row r="328" spans="1:10" ht="23.45" customHeight="1">
      <c r="A328" s="124" t="s">
        <v>78</v>
      </c>
      <c r="B328" s="203" t="s">
        <v>79</v>
      </c>
      <c r="C328" s="203"/>
      <c r="D328" s="203"/>
      <c r="E328" s="203"/>
      <c r="F328" s="203"/>
      <c r="G328" s="203"/>
      <c r="H328" s="113">
        <f>SUM(D329:D344)</f>
        <v>16</v>
      </c>
      <c r="I328" s="113">
        <f>COUNT(D329:D344)*2</f>
        <v>32</v>
      </c>
      <c r="J328" s="113">
        <f t="shared" ref="J328:J386" si="5">H328/I328</f>
        <v>0.5</v>
      </c>
    </row>
    <row r="329" spans="1:10" ht="189" customHeight="1">
      <c r="A329" s="116" t="s">
        <v>347</v>
      </c>
      <c r="B329" s="3" t="s">
        <v>1174</v>
      </c>
      <c r="C329" s="3" t="s">
        <v>1175</v>
      </c>
      <c r="D329" s="107">
        <v>1</v>
      </c>
      <c r="E329" s="96" t="s">
        <v>921</v>
      </c>
      <c r="F329" s="108" t="s">
        <v>1176</v>
      </c>
      <c r="G329" s="130"/>
    </row>
    <row r="330" spans="1:10" ht="48" customHeight="1">
      <c r="A330" s="116"/>
      <c r="B330" s="3"/>
      <c r="C330" s="3" t="s">
        <v>1177</v>
      </c>
      <c r="D330" s="107">
        <v>1</v>
      </c>
      <c r="E330" s="96" t="s">
        <v>921</v>
      </c>
      <c r="F330" s="108" t="s">
        <v>1178</v>
      </c>
      <c r="G330" s="130"/>
    </row>
    <row r="331" spans="1:10" ht="53.1" customHeight="1">
      <c r="A331" s="116"/>
      <c r="B331" s="3"/>
      <c r="C331" s="3" t="s">
        <v>1179</v>
      </c>
      <c r="D331" s="107">
        <v>1</v>
      </c>
      <c r="E331" s="96" t="s">
        <v>711</v>
      </c>
      <c r="F331" s="108" t="s">
        <v>1180</v>
      </c>
      <c r="G331" s="130"/>
    </row>
    <row r="332" spans="1:10" ht="42.95" customHeight="1">
      <c r="A332" s="116"/>
      <c r="B332" s="3"/>
      <c r="C332" s="3" t="s">
        <v>1181</v>
      </c>
      <c r="D332" s="107">
        <v>1</v>
      </c>
      <c r="E332" s="96" t="s">
        <v>711</v>
      </c>
      <c r="F332" s="108" t="s">
        <v>1182</v>
      </c>
      <c r="G332" s="130"/>
    </row>
    <row r="333" spans="1:10" ht="75" customHeight="1">
      <c r="A333" s="116"/>
      <c r="B333" s="3"/>
      <c r="C333" s="3" t="s">
        <v>548</v>
      </c>
      <c r="D333" s="107">
        <v>1</v>
      </c>
      <c r="E333" s="96" t="s">
        <v>703</v>
      </c>
      <c r="F333" s="108" t="s">
        <v>1183</v>
      </c>
      <c r="G333" s="130"/>
    </row>
    <row r="334" spans="1:10" ht="42" customHeight="1">
      <c r="A334" s="116"/>
      <c r="B334" s="3"/>
      <c r="C334" s="3" t="s">
        <v>1184</v>
      </c>
      <c r="D334" s="107">
        <v>1</v>
      </c>
      <c r="E334" s="96" t="s">
        <v>1100</v>
      </c>
      <c r="F334" s="108" t="s">
        <v>1185</v>
      </c>
      <c r="G334" s="130"/>
    </row>
    <row r="335" spans="1:10" ht="39.950000000000003" customHeight="1">
      <c r="A335" s="116"/>
      <c r="B335" s="3"/>
      <c r="C335" s="3" t="s">
        <v>1186</v>
      </c>
      <c r="D335" s="107">
        <v>1</v>
      </c>
      <c r="E335" s="96" t="s">
        <v>1100</v>
      </c>
      <c r="F335" s="108" t="s">
        <v>1187</v>
      </c>
      <c r="G335" s="130"/>
    </row>
    <row r="336" spans="1:10" ht="87.95" customHeight="1">
      <c r="A336" s="116"/>
      <c r="B336" s="3"/>
      <c r="C336" s="3" t="s">
        <v>1188</v>
      </c>
      <c r="D336" s="107">
        <v>1</v>
      </c>
      <c r="E336" s="96" t="s">
        <v>1100</v>
      </c>
      <c r="F336" s="108" t="s">
        <v>1189</v>
      </c>
      <c r="G336" s="130"/>
    </row>
    <row r="337" spans="1:10" ht="41.1" customHeight="1">
      <c r="A337" s="116"/>
      <c r="B337" s="3"/>
      <c r="C337" s="3" t="s">
        <v>1190</v>
      </c>
      <c r="D337" s="107">
        <v>1</v>
      </c>
      <c r="E337" s="96" t="s">
        <v>610</v>
      </c>
      <c r="F337" s="108" t="s">
        <v>1191</v>
      </c>
      <c r="G337" s="130"/>
    </row>
    <row r="338" spans="1:10" ht="59.1" customHeight="1">
      <c r="A338" s="116"/>
      <c r="B338" s="3"/>
      <c r="C338" s="3" t="s">
        <v>1192</v>
      </c>
      <c r="D338" s="107">
        <v>1</v>
      </c>
      <c r="E338" s="96" t="s">
        <v>1100</v>
      </c>
      <c r="F338" s="108" t="s">
        <v>1193</v>
      </c>
      <c r="G338" s="130"/>
    </row>
    <row r="339" spans="1:10" ht="81" customHeight="1">
      <c r="A339" s="116" t="s">
        <v>350</v>
      </c>
      <c r="B339" s="3" t="s">
        <v>351</v>
      </c>
      <c r="C339" s="3" t="s">
        <v>1194</v>
      </c>
      <c r="D339" s="107">
        <v>1</v>
      </c>
      <c r="E339" s="96" t="s">
        <v>703</v>
      </c>
      <c r="F339" s="108" t="s">
        <v>1195</v>
      </c>
      <c r="G339" s="130"/>
    </row>
    <row r="340" spans="1:10" ht="140.1" customHeight="1">
      <c r="A340" s="116"/>
      <c r="B340" s="3"/>
      <c r="C340" s="3" t="s">
        <v>1196</v>
      </c>
      <c r="D340" s="107">
        <v>1</v>
      </c>
      <c r="E340" s="96" t="s">
        <v>638</v>
      </c>
      <c r="F340" s="108" t="s">
        <v>1197</v>
      </c>
      <c r="G340" s="130"/>
    </row>
    <row r="341" spans="1:10" ht="41.1" customHeight="1">
      <c r="A341" s="116"/>
      <c r="B341" s="3"/>
      <c r="C341" s="3" t="s">
        <v>1198</v>
      </c>
      <c r="D341" s="107">
        <v>1</v>
      </c>
      <c r="E341" s="96" t="s">
        <v>1100</v>
      </c>
      <c r="F341" s="108" t="s">
        <v>1199</v>
      </c>
      <c r="G341" s="130"/>
    </row>
    <row r="342" spans="1:10" ht="116.25" customHeight="1">
      <c r="A342" s="116" t="s">
        <v>352</v>
      </c>
      <c r="B342" s="3" t="s">
        <v>353</v>
      </c>
      <c r="C342" s="3" t="s">
        <v>1200</v>
      </c>
      <c r="D342" s="107">
        <v>1</v>
      </c>
      <c r="E342" s="96" t="s">
        <v>703</v>
      </c>
      <c r="F342" s="108" t="s">
        <v>1201</v>
      </c>
      <c r="G342" s="130"/>
    </row>
    <row r="343" spans="1:10" ht="78.75" customHeight="1">
      <c r="A343" s="116"/>
      <c r="B343" s="3"/>
      <c r="C343" s="108" t="s">
        <v>1202</v>
      </c>
      <c r="D343" s="107">
        <v>1</v>
      </c>
      <c r="E343" s="96" t="s">
        <v>1203</v>
      </c>
      <c r="F343" s="108" t="s">
        <v>1204</v>
      </c>
      <c r="G343" s="130"/>
    </row>
    <row r="344" spans="1:10" ht="108" customHeight="1">
      <c r="A344" s="116"/>
      <c r="B344" s="3"/>
      <c r="C344" s="108" t="s">
        <v>1205</v>
      </c>
      <c r="D344" s="107">
        <v>1</v>
      </c>
      <c r="E344" s="96" t="s">
        <v>711</v>
      </c>
      <c r="F344" s="108" t="s">
        <v>1206</v>
      </c>
      <c r="G344" s="130"/>
    </row>
    <row r="345" spans="1:10" ht="23.45" customHeight="1">
      <c r="A345" s="115" t="s">
        <v>80</v>
      </c>
      <c r="B345" s="204" t="s">
        <v>81</v>
      </c>
      <c r="C345" s="208"/>
      <c r="D345" s="208"/>
      <c r="E345" s="208"/>
      <c r="F345" s="208"/>
      <c r="G345" s="208"/>
      <c r="H345" s="113">
        <f>SUM(D346:D369)</f>
        <v>24</v>
      </c>
      <c r="I345" s="113">
        <f>COUNT(D346:D369)*2</f>
        <v>48</v>
      </c>
      <c r="J345" s="113">
        <f t="shared" si="5"/>
        <v>0.5</v>
      </c>
    </row>
    <row r="346" spans="1:10" ht="51" customHeight="1">
      <c r="A346" s="115" t="s">
        <v>354</v>
      </c>
      <c r="B346" s="3" t="s">
        <v>355</v>
      </c>
      <c r="C346" s="108" t="s">
        <v>1207</v>
      </c>
      <c r="D346" s="107">
        <v>1</v>
      </c>
      <c r="E346" s="96" t="s">
        <v>703</v>
      </c>
      <c r="F346" s="108" t="s">
        <v>1208</v>
      </c>
      <c r="G346" s="130"/>
    </row>
    <row r="347" spans="1:10" ht="86.1" customHeight="1">
      <c r="A347" s="115"/>
      <c r="B347" s="108"/>
      <c r="C347" s="108" t="s">
        <v>1209</v>
      </c>
      <c r="D347" s="107">
        <v>1</v>
      </c>
      <c r="E347" s="96" t="s">
        <v>703</v>
      </c>
      <c r="F347" s="108" t="s">
        <v>1210</v>
      </c>
      <c r="G347" s="130"/>
    </row>
    <row r="348" spans="1:10" ht="65.099999999999994" customHeight="1">
      <c r="A348" s="115"/>
      <c r="B348" s="108"/>
      <c r="C348" s="108" t="s">
        <v>1211</v>
      </c>
      <c r="D348" s="107">
        <v>1</v>
      </c>
      <c r="E348" s="96" t="s">
        <v>703</v>
      </c>
      <c r="F348" s="108" t="s">
        <v>1212</v>
      </c>
      <c r="G348" s="130"/>
    </row>
    <row r="349" spans="1:10" ht="266.10000000000002" customHeight="1">
      <c r="A349" s="115"/>
      <c r="B349" s="3"/>
      <c r="C349" s="108" t="s">
        <v>1213</v>
      </c>
      <c r="D349" s="107">
        <v>1</v>
      </c>
      <c r="E349" s="100" t="s">
        <v>703</v>
      </c>
      <c r="F349" s="108" t="s">
        <v>1214</v>
      </c>
      <c r="G349" s="130"/>
    </row>
    <row r="350" spans="1:10" ht="83.1" customHeight="1">
      <c r="A350" s="115"/>
      <c r="B350" s="3"/>
      <c r="C350" s="108" t="s">
        <v>1215</v>
      </c>
      <c r="D350" s="107">
        <v>1</v>
      </c>
      <c r="E350" s="96" t="s">
        <v>703</v>
      </c>
      <c r="F350" s="108" t="s">
        <v>1216</v>
      </c>
      <c r="G350" s="130"/>
    </row>
    <row r="351" spans="1:10" ht="39.950000000000003" customHeight="1">
      <c r="A351" s="115"/>
      <c r="B351" s="3"/>
      <c r="C351" s="108" t="s">
        <v>1217</v>
      </c>
      <c r="D351" s="107">
        <v>1</v>
      </c>
      <c r="E351" s="96" t="s">
        <v>703</v>
      </c>
      <c r="F351" s="108" t="s">
        <v>1218</v>
      </c>
      <c r="G351" s="130"/>
    </row>
    <row r="352" spans="1:10" ht="41.1" customHeight="1">
      <c r="A352" s="115"/>
      <c r="B352" s="3"/>
      <c r="C352" s="108" t="s">
        <v>1219</v>
      </c>
      <c r="D352" s="107">
        <v>1</v>
      </c>
      <c r="E352" s="96" t="s">
        <v>700</v>
      </c>
      <c r="F352" s="108" t="s">
        <v>1220</v>
      </c>
      <c r="G352" s="130"/>
    </row>
    <row r="353" spans="1:7" ht="41.1" customHeight="1">
      <c r="A353" s="115"/>
      <c r="B353" s="3"/>
      <c r="C353" s="108" t="s">
        <v>1221</v>
      </c>
      <c r="D353" s="107">
        <v>1</v>
      </c>
      <c r="E353" s="100" t="s">
        <v>703</v>
      </c>
      <c r="F353" s="108"/>
      <c r="G353" s="130"/>
    </row>
    <row r="354" spans="1:7" ht="41.1" customHeight="1">
      <c r="A354" s="115"/>
      <c r="B354" s="3"/>
      <c r="C354" s="108" t="s">
        <v>1222</v>
      </c>
      <c r="D354" s="107">
        <v>1</v>
      </c>
      <c r="E354" s="100" t="s">
        <v>703</v>
      </c>
      <c r="F354" s="108"/>
      <c r="G354" s="130"/>
    </row>
    <row r="355" spans="1:7" ht="63.95" customHeight="1">
      <c r="A355" s="115" t="s">
        <v>356</v>
      </c>
      <c r="B355" s="3" t="s">
        <v>1223</v>
      </c>
      <c r="C355" s="108" t="s">
        <v>1224</v>
      </c>
      <c r="D355" s="107">
        <v>1</v>
      </c>
      <c r="E355" s="100" t="s">
        <v>703</v>
      </c>
      <c r="F355" s="108" t="s">
        <v>1225</v>
      </c>
      <c r="G355" s="130"/>
    </row>
    <row r="356" spans="1:7" ht="45.95" customHeight="1">
      <c r="A356" s="115"/>
      <c r="B356" s="3"/>
      <c r="C356" s="108" t="s">
        <v>1226</v>
      </c>
      <c r="D356" s="107">
        <v>1</v>
      </c>
      <c r="E356" s="100" t="s">
        <v>703</v>
      </c>
      <c r="F356" s="108" t="s">
        <v>1227</v>
      </c>
      <c r="G356" s="130"/>
    </row>
    <row r="357" spans="1:7" ht="45.95" customHeight="1">
      <c r="A357" s="115"/>
      <c r="B357" s="3"/>
      <c r="C357" s="108" t="s">
        <v>1228</v>
      </c>
      <c r="D357" s="107">
        <v>1</v>
      </c>
      <c r="E357" s="100" t="s">
        <v>703</v>
      </c>
      <c r="F357" s="108" t="s">
        <v>1229</v>
      </c>
      <c r="G357" s="130"/>
    </row>
    <row r="358" spans="1:7" ht="39" customHeight="1">
      <c r="A358" s="115" t="s">
        <v>358</v>
      </c>
      <c r="B358" s="3" t="s">
        <v>1230</v>
      </c>
      <c r="C358" s="108" t="s">
        <v>1231</v>
      </c>
      <c r="D358" s="107">
        <v>1</v>
      </c>
      <c r="E358" s="100" t="s">
        <v>703</v>
      </c>
      <c r="F358" s="108" t="s">
        <v>1208</v>
      </c>
      <c r="G358" s="130"/>
    </row>
    <row r="359" spans="1:7" ht="41.1" customHeight="1">
      <c r="A359" s="115"/>
      <c r="B359" s="3"/>
      <c r="C359" s="108" t="s">
        <v>1232</v>
      </c>
      <c r="D359" s="107">
        <v>1</v>
      </c>
      <c r="E359" s="100" t="s">
        <v>703</v>
      </c>
      <c r="F359" s="108" t="s">
        <v>1233</v>
      </c>
      <c r="G359" s="130"/>
    </row>
    <row r="360" spans="1:7" ht="42" customHeight="1">
      <c r="A360" s="115"/>
      <c r="B360" s="3"/>
      <c r="C360" s="108" t="s">
        <v>1234</v>
      </c>
      <c r="D360" s="107">
        <v>1</v>
      </c>
      <c r="E360" s="100" t="s">
        <v>703</v>
      </c>
      <c r="F360" s="108" t="s">
        <v>1235</v>
      </c>
      <c r="G360" s="130"/>
    </row>
    <row r="361" spans="1:7" ht="51.95" customHeight="1">
      <c r="A361" s="115"/>
      <c r="B361" s="3"/>
      <c r="C361" s="108" t="s">
        <v>1236</v>
      </c>
      <c r="D361" s="107">
        <v>1</v>
      </c>
      <c r="E361" s="100" t="s">
        <v>703</v>
      </c>
      <c r="F361" s="108" t="s">
        <v>1237</v>
      </c>
      <c r="G361" s="130"/>
    </row>
    <row r="362" spans="1:7" ht="51.95" customHeight="1">
      <c r="A362" s="115"/>
      <c r="B362" s="3"/>
      <c r="C362" s="108" t="s">
        <v>1238</v>
      </c>
      <c r="D362" s="107">
        <v>1</v>
      </c>
      <c r="E362" s="100" t="s">
        <v>703</v>
      </c>
      <c r="F362" s="108" t="s">
        <v>1239</v>
      </c>
      <c r="G362" s="130"/>
    </row>
    <row r="363" spans="1:7" ht="51.95" customHeight="1">
      <c r="A363" s="115"/>
      <c r="B363" s="3"/>
      <c r="C363" s="108" t="s">
        <v>1240</v>
      </c>
      <c r="D363" s="107">
        <v>1</v>
      </c>
      <c r="E363" s="100" t="s">
        <v>703</v>
      </c>
      <c r="F363" s="108" t="s">
        <v>1241</v>
      </c>
      <c r="G363" s="130"/>
    </row>
    <row r="364" spans="1:7" ht="51.95" customHeight="1">
      <c r="A364" s="115"/>
      <c r="B364" s="3"/>
      <c r="C364" s="108" t="s">
        <v>1242</v>
      </c>
      <c r="D364" s="107">
        <v>1</v>
      </c>
      <c r="E364" s="100" t="s">
        <v>703</v>
      </c>
      <c r="F364" s="108" t="s">
        <v>1243</v>
      </c>
      <c r="G364" s="130"/>
    </row>
    <row r="365" spans="1:7" ht="54.95" customHeight="1">
      <c r="A365" s="115"/>
      <c r="B365" s="3"/>
      <c r="C365" s="108" t="s">
        <v>1244</v>
      </c>
      <c r="D365" s="107">
        <v>1</v>
      </c>
      <c r="E365" s="100" t="s">
        <v>703</v>
      </c>
      <c r="F365" s="108" t="s">
        <v>1245</v>
      </c>
      <c r="G365" s="130"/>
    </row>
    <row r="366" spans="1:7" ht="92.1" customHeight="1">
      <c r="A366" s="115"/>
      <c r="B366" s="3"/>
      <c r="C366" s="108" t="s">
        <v>1246</v>
      </c>
      <c r="D366" s="107">
        <v>1</v>
      </c>
      <c r="E366" s="100" t="s">
        <v>703</v>
      </c>
      <c r="F366" s="108" t="s">
        <v>1247</v>
      </c>
      <c r="G366" s="130"/>
    </row>
    <row r="367" spans="1:7" ht="62.1" customHeight="1">
      <c r="A367" s="115"/>
      <c r="B367" s="3"/>
      <c r="C367" s="6" t="s">
        <v>1248</v>
      </c>
      <c r="D367" s="107">
        <v>1</v>
      </c>
      <c r="E367" s="100" t="s">
        <v>703</v>
      </c>
      <c r="F367" s="6" t="s">
        <v>1249</v>
      </c>
      <c r="G367" s="130"/>
    </row>
    <row r="368" spans="1:7" ht="36.950000000000003" customHeight="1">
      <c r="A368" s="115"/>
      <c r="B368" s="3"/>
      <c r="C368" s="108" t="s">
        <v>1250</v>
      </c>
      <c r="D368" s="107">
        <v>1</v>
      </c>
      <c r="E368" s="100" t="s">
        <v>703</v>
      </c>
      <c r="F368" s="108"/>
      <c r="G368" s="130"/>
    </row>
    <row r="369" spans="1:10" ht="36.950000000000003" customHeight="1">
      <c r="A369" s="115"/>
      <c r="B369" s="3"/>
      <c r="C369" s="108" t="s">
        <v>1251</v>
      </c>
      <c r="D369" s="107">
        <v>1</v>
      </c>
      <c r="E369" s="100" t="s">
        <v>703</v>
      </c>
      <c r="F369" s="108"/>
      <c r="G369" s="130"/>
    </row>
    <row r="370" spans="1:10" ht="23.45" customHeight="1">
      <c r="A370" s="115" t="s">
        <v>82</v>
      </c>
      <c r="B370" s="204" t="s">
        <v>83</v>
      </c>
      <c r="C370" s="205"/>
      <c r="D370" s="205"/>
      <c r="E370" s="205"/>
      <c r="F370" s="205"/>
      <c r="G370" s="205"/>
      <c r="H370" s="113">
        <f>SUM(D371:D380)</f>
        <v>10</v>
      </c>
      <c r="I370" s="113">
        <f>COUNT(D371:D380)*2</f>
        <v>20</v>
      </c>
      <c r="J370" s="113">
        <f t="shared" si="5"/>
        <v>0.5</v>
      </c>
    </row>
    <row r="371" spans="1:10" ht="69.75" customHeight="1">
      <c r="A371" s="115" t="s">
        <v>360</v>
      </c>
      <c r="B371" s="108" t="s">
        <v>361</v>
      </c>
      <c r="C371" s="108" t="s">
        <v>1252</v>
      </c>
      <c r="D371" s="107">
        <v>1</v>
      </c>
      <c r="E371" s="100" t="s">
        <v>921</v>
      </c>
      <c r="F371" s="108" t="s">
        <v>1253</v>
      </c>
      <c r="G371" s="108"/>
    </row>
    <row r="372" spans="1:10" ht="72.75" customHeight="1">
      <c r="A372" s="115" t="s">
        <v>362</v>
      </c>
      <c r="B372" s="108" t="s">
        <v>363</v>
      </c>
      <c r="C372" s="108" t="s">
        <v>1254</v>
      </c>
      <c r="D372" s="107">
        <v>1</v>
      </c>
      <c r="E372" s="100" t="s">
        <v>711</v>
      </c>
      <c r="F372" s="108" t="s">
        <v>1255</v>
      </c>
      <c r="G372" s="108"/>
    </row>
    <row r="373" spans="1:10" ht="72.75" customHeight="1">
      <c r="A373" s="115"/>
      <c r="B373" s="108"/>
      <c r="C373" s="108" t="s">
        <v>1256</v>
      </c>
      <c r="D373" s="107">
        <v>1</v>
      </c>
      <c r="E373" s="100" t="s">
        <v>711</v>
      </c>
      <c r="F373" s="108" t="s">
        <v>1257</v>
      </c>
      <c r="G373" s="108"/>
    </row>
    <row r="374" spans="1:10" ht="72.75" customHeight="1">
      <c r="A374" s="115"/>
      <c r="B374" s="108"/>
      <c r="C374" s="108" t="s">
        <v>1258</v>
      </c>
      <c r="D374" s="107">
        <v>1</v>
      </c>
      <c r="E374" s="100" t="s">
        <v>711</v>
      </c>
      <c r="F374" s="108" t="s">
        <v>1259</v>
      </c>
      <c r="G374" s="108"/>
    </row>
    <row r="375" spans="1:10" ht="198" customHeight="1">
      <c r="A375" s="115" t="s">
        <v>364</v>
      </c>
      <c r="B375" s="108" t="s">
        <v>1260</v>
      </c>
      <c r="C375" s="108" t="s">
        <v>371</v>
      </c>
      <c r="D375" s="107">
        <v>1</v>
      </c>
      <c r="E375" s="100" t="s">
        <v>697</v>
      </c>
      <c r="F375" s="108" t="s">
        <v>1261</v>
      </c>
      <c r="G375" s="108"/>
    </row>
    <row r="376" spans="1:10" ht="78" customHeight="1">
      <c r="A376" s="115"/>
      <c r="B376" s="108"/>
      <c r="C376" s="108" t="s">
        <v>1262</v>
      </c>
      <c r="D376" s="107">
        <v>1</v>
      </c>
      <c r="E376" s="100" t="s">
        <v>1263</v>
      </c>
      <c r="F376" s="108" t="s">
        <v>1264</v>
      </c>
      <c r="G376" s="108"/>
    </row>
    <row r="377" spans="1:10" ht="67.5" customHeight="1">
      <c r="A377" s="115" t="s">
        <v>366</v>
      </c>
      <c r="B377" s="108" t="s">
        <v>367</v>
      </c>
      <c r="C377" s="108" t="s">
        <v>1265</v>
      </c>
      <c r="D377" s="107">
        <v>1</v>
      </c>
      <c r="E377" s="100" t="s">
        <v>638</v>
      </c>
      <c r="F377" s="108" t="s">
        <v>1266</v>
      </c>
      <c r="G377" s="108"/>
    </row>
    <row r="378" spans="1:10" ht="180.75" customHeight="1">
      <c r="A378" s="115"/>
      <c r="B378" s="108"/>
      <c r="C378" s="108" t="s">
        <v>1267</v>
      </c>
      <c r="D378" s="107">
        <v>1</v>
      </c>
      <c r="E378" s="100" t="s">
        <v>638</v>
      </c>
      <c r="F378" s="108" t="s">
        <v>1268</v>
      </c>
      <c r="G378" s="108"/>
    </row>
    <row r="379" spans="1:10" ht="83.1" customHeight="1">
      <c r="A379" s="115"/>
      <c r="B379" s="108"/>
      <c r="C379" s="108" t="s">
        <v>1269</v>
      </c>
      <c r="D379" s="107">
        <v>1</v>
      </c>
      <c r="E379" s="100" t="s">
        <v>572</v>
      </c>
      <c r="F379" s="108" t="s">
        <v>1264</v>
      </c>
      <c r="G379" s="108"/>
    </row>
    <row r="380" spans="1:10" ht="80.099999999999994" customHeight="1">
      <c r="A380" s="115"/>
      <c r="B380" s="108"/>
      <c r="C380" s="108" t="s">
        <v>1270</v>
      </c>
      <c r="D380" s="107">
        <v>1</v>
      </c>
      <c r="E380" s="100" t="s">
        <v>572</v>
      </c>
      <c r="F380" s="108" t="s">
        <v>1271</v>
      </c>
      <c r="G380" s="108"/>
    </row>
    <row r="381" spans="1:10" ht="23.45" customHeight="1">
      <c r="A381" s="115" t="s">
        <v>84</v>
      </c>
      <c r="B381" s="204" t="s">
        <v>85</v>
      </c>
      <c r="C381" s="205"/>
      <c r="D381" s="205"/>
      <c r="E381" s="205"/>
      <c r="F381" s="205"/>
      <c r="G381" s="205"/>
      <c r="H381" s="113">
        <f>SUM(D382:D385)</f>
        <v>4</v>
      </c>
      <c r="I381" s="113">
        <f>COUNT(D382:D385)*2</f>
        <v>8</v>
      </c>
      <c r="J381" s="113">
        <f t="shared" si="5"/>
        <v>0.5</v>
      </c>
    </row>
    <row r="382" spans="1:10" ht="57" customHeight="1">
      <c r="A382" s="115" t="s">
        <v>372</v>
      </c>
      <c r="B382" s="108" t="s">
        <v>1272</v>
      </c>
      <c r="C382" s="108" t="s">
        <v>1273</v>
      </c>
      <c r="D382" s="107">
        <v>1</v>
      </c>
      <c r="E382" s="100" t="s">
        <v>572</v>
      </c>
      <c r="F382" s="108" t="s">
        <v>1274</v>
      </c>
      <c r="G382" s="108"/>
    </row>
    <row r="383" spans="1:10" ht="72" customHeight="1">
      <c r="A383" s="115"/>
      <c r="B383" s="108"/>
      <c r="C383" s="108" t="s">
        <v>1275</v>
      </c>
      <c r="D383" s="107">
        <v>1</v>
      </c>
      <c r="E383" s="100" t="s">
        <v>572</v>
      </c>
      <c r="F383" s="108" t="s">
        <v>1276</v>
      </c>
      <c r="G383" s="108"/>
    </row>
    <row r="384" spans="1:10" ht="49.5" customHeight="1">
      <c r="A384" s="115"/>
      <c r="B384" s="108"/>
      <c r="C384" s="108" t="s">
        <v>373</v>
      </c>
      <c r="D384" s="107">
        <v>1</v>
      </c>
      <c r="E384" s="100" t="s">
        <v>572</v>
      </c>
      <c r="F384" s="108" t="s">
        <v>1277</v>
      </c>
      <c r="G384" s="108"/>
    </row>
    <row r="385" spans="1:10" ht="71.25" customHeight="1">
      <c r="A385" s="115" t="s">
        <v>374</v>
      </c>
      <c r="B385" s="108" t="s">
        <v>1626</v>
      </c>
      <c r="C385" s="108" t="s">
        <v>1278</v>
      </c>
      <c r="D385" s="107">
        <v>1</v>
      </c>
      <c r="E385" s="100" t="s">
        <v>572</v>
      </c>
      <c r="F385" s="108" t="s">
        <v>1279</v>
      </c>
      <c r="G385" s="108"/>
    </row>
    <row r="386" spans="1:10" ht="23.45" customHeight="1">
      <c r="A386" s="116" t="s">
        <v>86</v>
      </c>
      <c r="B386" s="206" t="s">
        <v>87</v>
      </c>
      <c r="C386" s="206"/>
      <c r="D386" s="206"/>
      <c r="E386" s="206"/>
      <c r="F386" s="206"/>
      <c r="G386" s="206"/>
      <c r="H386" s="113">
        <f>SUM(D387:D396)</f>
        <v>10</v>
      </c>
      <c r="I386" s="113">
        <f>COUNT(D387:D396)*2</f>
        <v>20</v>
      </c>
      <c r="J386" s="113">
        <f t="shared" si="5"/>
        <v>0.5</v>
      </c>
    </row>
    <row r="387" spans="1:10" ht="60.75" customHeight="1">
      <c r="A387" s="115" t="s">
        <v>376</v>
      </c>
      <c r="B387" s="108" t="s">
        <v>377</v>
      </c>
      <c r="C387" s="118" t="s">
        <v>1280</v>
      </c>
      <c r="D387" s="107">
        <v>1</v>
      </c>
      <c r="E387" s="106" t="s">
        <v>703</v>
      </c>
      <c r="F387" s="108" t="s">
        <v>1281</v>
      </c>
      <c r="G387" s="130"/>
    </row>
    <row r="388" spans="1:10" ht="45" customHeight="1">
      <c r="A388" s="115"/>
      <c r="B388" s="108"/>
      <c r="C388" s="118" t="s">
        <v>1282</v>
      </c>
      <c r="D388" s="107">
        <v>1</v>
      </c>
      <c r="E388" s="106" t="s">
        <v>703</v>
      </c>
      <c r="F388" s="108" t="s">
        <v>1283</v>
      </c>
      <c r="G388" s="130"/>
    </row>
    <row r="389" spans="1:10" ht="45" customHeight="1">
      <c r="A389" s="115"/>
      <c r="B389" s="108"/>
      <c r="C389" s="118" t="s">
        <v>1284</v>
      </c>
      <c r="D389" s="107">
        <v>1</v>
      </c>
      <c r="E389" s="106" t="s">
        <v>703</v>
      </c>
      <c r="F389" s="108" t="s">
        <v>1281</v>
      </c>
      <c r="G389" s="130"/>
    </row>
    <row r="390" spans="1:10" ht="51" customHeight="1">
      <c r="A390" s="115"/>
      <c r="B390" s="108"/>
      <c r="C390" s="118" t="s">
        <v>1285</v>
      </c>
      <c r="D390" s="107">
        <v>1</v>
      </c>
      <c r="E390" s="106" t="s">
        <v>703</v>
      </c>
      <c r="F390" s="108" t="s">
        <v>1281</v>
      </c>
      <c r="G390" s="130"/>
    </row>
    <row r="391" spans="1:10" ht="51" customHeight="1">
      <c r="A391" s="115"/>
      <c r="B391" s="108"/>
      <c r="C391" s="118" t="s">
        <v>1286</v>
      </c>
      <c r="D391" s="107">
        <v>1</v>
      </c>
      <c r="E391" s="106" t="s">
        <v>703</v>
      </c>
      <c r="F391" s="108" t="s">
        <v>1281</v>
      </c>
      <c r="G391" s="130"/>
    </row>
    <row r="392" spans="1:10" ht="72" customHeight="1">
      <c r="A392" s="115"/>
      <c r="B392" s="108"/>
      <c r="C392" s="118" t="s">
        <v>1287</v>
      </c>
      <c r="D392" s="107">
        <v>1</v>
      </c>
      <c r="E392" s="106" t="s">
        <v>703</v>
      </c>
      <c r="F392" s="108" t="s">
        <v>1288</v>
      </c>
      <c r="G392" s="130"/>
    </row>
    <row r="393" spans="1:10" ht="84" customHeight="1">
      <c r="A393" s="115" t="s">
        <v>378</v>
      </c>
      <c r="B393" s="108" t="s">
        <v>379</v>
      </c>
      <c r="C393" s="118" t="s">
        <v>1289</v>
      </c>
      <c r="D393" s="107">
        <v>1</v>
      </c>
      <c r="E393" s="106" t="s">
        <v>703</v>
      </c>
      <c r="F393" s="108" t="s">
        <v>1281</v>
      </c>
      <c r="G393" s="130"/>
    </row>
    <row r="394" spans="1:10" ht="86.1" customHeight="1">
      <c r="A394" s="115" t="s">
        <v>380</v>
      </c>
      <c r="B394" s="108" t="s">
        <v>1290</v>
      </c>
      <c r="C394" s="118" t="s">
        <v>1291</v>
      </c>
      <c r="D394" s="107">
        <v>1</v>
      </c>
      <c r="E394" s="106" t="s">
        <v>572</v>
      </c>
      <c r="F394" s="108" t="s">
        <v>1292</v>
      </c>
      <c r="G394" s="130"/>
    </row>
    <row r="395" spans="1:10" ht="45" customHeight="1">
      <c r="A395" s="115"/>
      <c r="B395" s="108"/>
      <c r="C395" s="118" t="s">
        <v>1293</v>
      </c>
      <c r="D395" s="107">
        <v>1</v>
      </c>
      <c r="E395" s="106" t="s">
        <v>572</v>
      </c>
      <c r="F395" s="108" t="s">
        <v>1294</v>
      </c>
      <c r="G395" s="130"/>
    </row>
    <row r="396" spans="1:10" ht="45" customHeight="1">
      <c r="A396" s="115"/>
      <c r="B396" s="108"/>
      <c r="C396" s="118" t="s">
        <v>1295</v>
      </c>
      <c r="D396" s="107">
        <v>1</v>
      </c>
      <c r="E396" s="106" t="s">
        <v>572</v>
      </c>
      <c r="F396" s="108" t="s">
        <v>1296</v>
      </c>
      <c r="G396" s="130"/>
    </row>
    <row r="397" spans="1:10" ht="23.45" customHeight="1">
      <c r="A397" s="209" t="s">
        <v>88</v>
      </c>
      <c r="B397" s="210"/>
      <c r="C397" s="210"/>
      <c r="D397" s="210"/>
      <c r="E397" s="210"/>
      <c r="F397" s="210"/>
      <c r="G397" s="211"/>
      <c r="H397" s="113">
        <f>H398+H408+H418+H425+H432+H451</f>
        <v>67</v>
      </c>
      <c r="I397" s="113">
        <f>I398+I408+I418+I425+I432+I451</f>
        <v>134</v>
      </c>
      <c r="J397" s="113">
        <f t="shared" ref="J397:J451" si="6">H397/I397</f>
        <v>0.5</v>
      </c>
    </row>
    <row r="398" spans="1:10" ht="23.45" customHeight="1">
      <c r="A398" s="116" t="s">
        <v>89</v>
      </c>
      <c r="B398" s="195" t="s">
        <v>90</v>
      </c>
      <c r="C398" s="196"/>
      <c r="D398" s="196"/>
      <c r="E398" s="196"/>
      <c r="F398" s="196"/>
      <c r="G398" s="197"/>
      <c r="H398" s="113">
        <f>SUM(D399:D407)</f>
        <v>9</v>
      </c>
      <c r="I398" s="113">
        <f>COUNT(D399:D407)*2</f>
        <v>18</v>
      </c>
      <c r="J398" s="113">
        <f t="shared" si="6"/>
        <v>0.5</v>
      </c>
    </row>
    <row r="399" spans="1:10" ht="67.5" customHeight="1">
      <c r="A399" s="116" t="s">
        <v>382</v>
      </c>
      <c r="B399" s="108" t="s">
        <v>383</v>
      </c>
      <c r="C399" s="108" t="s">
        <v>1297</v>
      </c>
      <c r="D399" s="107">
        <v>1</v>
      </c>
      <c r="E399" s="100" t="s">
        <v>711</v>
      </c>
      <c r="F399" s="108" t="s">
        <v>1298</v>
      </c>
      <c r="G399" s="108"/>
    </row>
    <row r="400" spans="1:10" ht="49.5" customHeight="1">
      <c r="A400" s="116"/>
      <c r="B400" s="108"/>
      <c r="C400" s="108" t="s">
        <v>1299</v>
      </c>
      <c r="D400" s="107">
        <v>1</v>
      </c>
      <c r="E400" s="100" t="s">
        <v>703</v>
      </c>
      <c r="F400" s="108" t="s">
        <v>1300</v>
      </c>
      <c r="G400" s="108"/>
    </row>
    <row r="401" spans="1:10" ht="69.95" customHeight="1">
      <c r="A401" s="116"/>
      <c r="B401" s="108"/>
      <c r="C401" s="108" t="s">
        <v>1301</v>
      </c>
      <c r="D401" s="107">
        <v>1</v>
      </c>
      <c r="E401" s="100" t="s">
        <v>572</v>
      </c>
      <c r="F401" s="108" t="s">
        <v>1302</v>
      </c>
      <c r="G401" s="108"/>
    </row>
    <row r="402" spans="1:10" ht="70.5" customHeight="1">
      <c r="A402" s="116" t="s">
        <v>384</v>
      </c>
      <c r="B402" s="108" t="s">
        <v>385</v>
      </c>
      <c r="C402" s="3" t="s">
        <v>1303</v>
      </c>
      <c r="D402" s="107">
        <v>1</v>
      </c>
      <c r="E402" s="100" t="s">
        <v>711</v>
      </c>
      <c r="F402" s="108" t="s">
        <v>1304</v>
      </c>
      <c r="G402" s="108"/>
    </row>
    <row r="403" spans="1:10" ht="70.5" customHeight="1">
      <c r="A403" s="116"/>
      <c r="B403" s="108"/>
      <c r="C403" s="3" t="s">
        <v>1305</v>
      </c>
      <c r="D403" s="107">
        <v>1</v>
      </c>
      <c r="E403" s="100" t="s">
        <v>711</v>
      </c>
      <c r="F403" s="108" t="s">
        <v>1306</v>
      </c>
      <c r="G403" s="108"/>
    </row>
    <row r="404" spans="1:10" ht="48" customHeight="1">
      <c r="A404" s="116"/>
      <c r="B404" s="108"/>
      <c r="C404" s="108" t="s">
        <v>1307</v>
      </c>
      <c r="D404" s="107">
        <v>1</v>
      </c>
      <c r="E404" s="100" t="s">
        <v>711</v>
      </c>
      <c r="F404" s="108" t="s">
        <v>1308</v>
      </c>
      <c r="G404" s="108"/>
    </row>
    <row r="405" spans="1:10" ht="38.25" customHeight="1">
      <c r="A405" s="116"/>
      <c r="B405" s="108"/>
      <c r="C405" s="108" t="s">
        <v>1309</v>
      </c>
      <c r="D405" s="107">
        <v>1</v>
      </c>
      <c r="E405" s="100" t="s">
        <v>703</v>
      </c>
      <c r="F405" s="108" t="s">
        <v>1310</v>
      </c>
      <c r="G405" s="108"/>
    </row>
    <row r="406" spans="1:10" ht="60.75" customHeight="1">
      <c r="A406" s="116" t="s">
        <v>386</v>
      </c>
      <c r="B406" s="108" t="s">
        <v>1311</v>
      </c>
      <c r="C406" s="3" t="s">
        <v>1312</v>
      </c>
      <c r="D406" s="107">
        <v>1</v>
      </c>
      <c r="E406" s="100" t="s">
        <v>703</v>
      </c>
      <c r="F406" s="3" t="s">
        <v>1313</v>
      </c>
      <c r="G406" s="108"/>
    </row>
    <row r="407" spans="1:10" ht="39" customHeight="1">
      <c r="A407" s="116"/>
      <c r="B407" s="108"/>
      <c r="C407" s="3" t="s">
        <v>1314</v>
      </c>
      <c r="D407" s="107">
        <v>1</v>
      </c>
      <c r="E407" s="100" t="s">
        <v>703</v>
      </c>
      <c r="F407" s="108" t="s">
        <v>1315</v>
      </c>
      <c r="G407" s="108"/>
    </row>
    <row r="408" spans="1:10" ht="23.45" customHeight="1">
      <c r="A408" s="116" t="s">
        <v>91</v>
      </c>
      <c r="B408" s="195" t="s">
        <v>92</v>
      </c>
      <c r="C408" s="196"/>
      <c r="D408" s="196"/>
      <c r="E408" s="196"/>
      <c r="F408" s="196"/>
      <c r="G408" s="197"/>
      <c r="H408" s="113">
        <f>SUM(D409:D417)</f>
        <v>9</v>
      </c>
      <c r="I408" s="113">
        <f>COUNT(D409:D417)*2</f>
        <v>18</v>
      </c>
      <c r="J408" s="113">
        <f t="shared" si="6"/>
        <v>0.5</v>
      </c>
    </row>
    <row r="409" spans="1:10" ht="62.25" customHeight="1">
      <c r="A409" s="116" t="s">
        <v>394</v>
      </c>
      <c r="B409" s="108" t="s">
        <v>1316</v>
      </c>
      <c r="C409" s="3" t="s">
        <v>1317</v>
      </c>
      <c r="D409" s="107">
        <v>1</v>
      </c>
      <c r="E409" s="100" t="s">
        <v>638</v>
      </c>
      <c r="F409" s="108" t="s">
        <v>1318</v>
      </c>
      <c r="G409" s="108"/>
    </row>
    <row r="410" spans="1:10" ht="85.5" customHeight="1">
      <c r="A410" s="116"/>
      <c r="B410" s="108"/>
      <c r="C410" s="108" t="s">
        <v>1319</v>
      </c>
      <c r="D410" s="107">
        <v>1</v>
      </c>
      <c r="E410" s="100" t="s">
        <v>638</v>
      </c>
      <c r="F410" s="108" t="s">
        <v>1320</v>
      </c>
      <c r="G410" s="108"/>
    </row>
    <row r="411" spans="1:10" ht="85.5" customHeight="1">
      <c r="A411" s="116"/>
      <c r="B411" s="108"/>
      <c r="C411" s="108" t="s">
        <v>1321</v>
      </c>
      <c r="D411" s="107">
        <v>1</v>
      </c>
      <c r="E411" s="100" t="s">
        <v>638</v>
      </c>
      <c r="F411" s="108" t="s">
        <v>1322</v>
      </c>
      <c r="G411" s="108"/>
    </row>
    <row r="412" spans="1:10" ht="62.25" customHeight="1">
      <c r="A412" s="116"/>
      <c r="B412" s="108"/>
      <c r="C412" s="3" t="s">
        <v>1323</v>
      </c>
      <c r="D412" s="107">
        <v>1</v>
      </c>
      <c r="E412" s="100" t="s">
        <v>638</v>
      </c>
      <c r="F412" s="108" t="s">
        <v>1324</v>
      </c>
      <c r="G412" s="108"/>
    </row>
    <row r="413" spans="1:10" ht="62.25" customHeight="1">
      <c r="A413" s="116"/>
      <c r="B413" s="108"/>
      <c r="C413" s="3" t="s">
        <v>1325</v>
      </c>
      <c r="D413" s="107">
        <v>1</v>
      </c>
      <c r="E413" s="100" t="s">
        <v>638</v>
      </c>
      <c r="F413" s="3" t="s">
        <v>1326</v>
      </c>
      <c r="G413" s="108"/>
    </row>
    <row r="414" spans="1:10" ht="43.5" customHeight="1">
      <c r="A414" s="116" t="s">
        <v>396</v>
      </c>
      <c r="B414" s="108" t="s">
        <v>397</v>
      </c>
      <c r="C414" s="3" t="s">
        <v>1327</v>
      </c>
      <c r="D414" s="107">
        <v>1</v>
      </c>
      <c r="E414" s="100" t="s">
        <v>1006</v>
      </c>
      <c r="F414" s="108" t="s">
        <v>1328</v>
      </c>
      <c r="G414" s="108"/>
    </row>
    <row r="415" spans="1:10" ht="43.5" customHeight="1">
      <c r="A415" s="116"/>
      <c r="B415" s="108"/>
      <c r="C415" s="3" t="s">
        <v>1329</v>
      </c>
      <c r="D415" s="107">
        <v>1</v>
      </c>
      <c r="E415" s="100" t="s">
        <v>1006</v>
      </c>
      <c r="F415" s="108" t="s">
        <v>1330</v>
      </c>
      <c r="G415" s="108"/>
    </row>
    <row r="416" spans="1:10" ht="55.5" customHeight="1">
      <c r="A416" s="116" t="s">
        <v>398</v>
      </c>
      <c r="B416" s="3" t="s">
        <v>399</v>
      </c>
      <c r="C416" s="108" t="s">
        <v>1331</v>
      </c>
      <c r="D416" s="107">
        <v>1</v>
      </c>
      <c r="E416" s="100" t="s">
        <v>638</v>
      </c>
      <c r="F416" s="3" t="s">
        <v>1332</v>
      </c>
      <c r="G416" s="108"/>
    </row>
    <row r="417" spans="1:11" ht="39.75" customHeight="1">
      <c r="A417" s="116"/>
      <c r="B417" s="108"/>
      <c r="C417" s="108" t="s">
        <v>1333</v>
      </c>
      <c r="D417" s="107">
        <v>1</v>
      </c>
      <c r="E417" s="100" t="s">
        <v>638</v>
      </c>
      <c r="F417" s="108"/>
      <c r="G417" s="108"/>
    </row>
    <row r="418" spans="1:11" ht="23.45" customHeight="1">
      <c r="A418" s="116" t="s">
        <v>93</v>
      </c>
      <c r="B418" s="195" t="s">
        <v>94</v>
      </c>
      <c r="C418" s="196"/>
      <c r="D418" s="196"/>
      <c r="E418" s="196"/>
      <c r="F418" s="196"/>
      <c r="G418" s="197"/>
      <c r="H418" s="113">
        <f>SUM(D419:D424)</f>
        <v>6</v>
      </c>
      <c r="I418" s="113">
        <f>COUNT(D419:D424)*2</f>
        <v>12</v>
      </c>
      <c r="J418" s="113">
        <f t="shared" si="6"/>
        <v>0.5</v>
      </c>
    </row>
    <row r="419" spans="1:11" ht="51" customHeight="1">
      <c r="A419" s="116" t="s">
        <v>400</v>
      </c>
      <c r="B419" s="108" t="s">
        <v>1334</v>
      </c>
      <c r="C419" s="108" t="s">
        <v>1335</v>
      </c>
      <c r="D419" s="107">
        <v>1</v>
      </c>
      <c r="E419" s="100" t="s">
        <v>1100</v>
      </c>
      <c r="F419" s="108" t="s">
        <v>1336</v>
      </c>
      <c r="G419" s="108"/>
    </row>
    <row r="420" spans="1:11" ht="51" customHeight="1">
      <c r="A420" s="116"/>
      <c r="B420" s="108"/>
      <c r="C420" s="108" t="s">
        <v>1337</v>
      </c>
      <c r="D420" s="107">
        <v>1</v>
      </c>
      <c r="E420" s="100" t="s">
        <v>1006</v>
      </c>
      <c r="F420" s="108" t="s">
        <v>1338</v>
      </c>
      <c r="G420" s="108"/>
    </row>
    <row r="421" spans="1:11" ht="51" customHeight="1">
      <c r="A421" s="119" t="s">
        <v>402</v>
      </c>
      <c r="B421" s="108" t="s">
        <v>1339</v>
      </c>
      <c r="C421" s="108" t="s">
        <v>1340</v>
      </c>
      <c r="D421" s="107">
        <v>1</v>
      </c>
      <c r="E421" s="100" t="s">
        <v>638</v>
      </c>
      <c r="F421" s="108" t="s">
        <v>1341</v>
      </c>
      <c r="G421" s="108"/>
    </row>
    <row r="422" spans="1:11" ht="48.75" customHeight="1">
      <c r="A422" s="119"/>
      <c r="B422" s="55"/>
      <c r="C422" s="118" t="s">
        <v>1342</v>
      </c>
      <c r="D422" s="107">
        <v>1</v>
      </c>
      <c r="E422" s="100" t="s">
        <v>628</v>
      </c>
      <c r="F422" s="108" t="s">
        <v>1343</v>
      </c>
      <c r="G422" s="108"/>
    </row>
    <row r="423" spans="1:11" ht="78" customHeight="1">
      <c r="A423" s="119"/>
      <c r="B423" s="55"/>
      <c r="C423" s="118" t="s">
        <v>1344</v>
      </c>
      <c r="D423" s="107">
        <v>1</v>
      </c>
      <c r="E423" s="100" t="s">
        <v>628</v>
      </c>
      <c r="F423" s="108" t="s">
        <v>1345</v>
      </c>
      <c r="G423" s="108"/>
    </row>
    <row r="424" spans="1:11" ht="78.95" customHeight="1">
      <c r="A424" s="119"/>
      <c r="B424" s="55"/>
      <c r="C424" s="108" t="s">
        <v>1346</v>
      </c>
      <c r="D424" s="107">
        <v>1</v>
      </c>
      <c r="E424" s="100" t="s">
        <v>628</v>
      </c>
      <c r="F424" s="108" t="s">
        <v>1347</v>
      </c>
      <c r="G424" s="108"/>
    </row>
    <row r="425" spans="1:11" ht="23.45" customHeight="1">
      <c r="A425" s="116" t="s">
        <v>95</v>
      </c>
      <c r="B425" s="195" t="s">
        <v>1348</v>
      </c>
      <c r="C425" s="196"/>
      <c r="D425" s="196"/>
      <c r="E425" s="196"/>
      <c r="F425" s="196"/>
      <c r="G425" s="197"/>
      <c r="H425" s="113">
        <f>SUM(D426:D431)</f>
        <v>6</v>
      </c>
      <c r="I425" s="113">
        <f>COUNT(D426:D431)*2</f>
        <v>12</v>
      </c>
      <c r="J425" s="113">
        <f t="shared" si="6"/>
        <v>0.5</v>
      </c>
    </row>
    <row r="426" spans="1:11" ht="80.099999999999994" customHeight="1">
      <c r="A426" s="116" t="s">
        <v>410</v>
      </c>
      <c r="B426" s="108" t="s">
        <v>1349</v>
      </c>
      <c r="C426" s="3" t="s">
        <v>1350</v>
      </c>
      <c r="D426" s="107">
        <v>1</v>
      </c>
      <c r="E426" s="100" t="s">
        <v>1100</v>
      </c>
      <c r="F426" s="108" t="s">
        <v>1351</v>
      </c>
      <c r="G426" s="108"/>
    </row>
    <row r="427" spans="1:11" ht="51.95" customHeight="1">
      <c r="A427" s="116"/>
      <c r="B427" s="108"/>
      <c r="C427" s="3" t="s">
        <v>1352</v>
      </c>
      <c r="D427" s="107">
        <v>1</v>
      </c>
      <c r="E427" s="100" t="s">
        <v>1100</v>
      </c>
      <c r="F427" s="108" t="s">
        <v>1353</v>
      </c>
      <c r="G427" s="108"/>
    </row>
    <row r="428" spans="1:11" ht="66.75" customHeight="1">
      <c r="A428" s="116"/>
      <c r="B428" s="108"/>
      <c r="C428" s="3" t="s">
        <v>1354</v>
      </c>
      <c r="D428" s="107">
        <v>1</v>
      </c>
      <c r="E428" s="100" t="s">
        <v>1100</v>
      </c>
      <c r="F428" s="108" t="s">
        <v>1355</v>
      </c>
      <c r="G428" s="108"/>
    </row>
    <row r="429" spans="1:11" ht="66.75" customHeight="1">
      <c r="A429" s="116"/>
      <c r="B429" s="108"/>
      <c r="C429" s="3" t="s">
        <v>1356</v>
      </c>
      <c r="D429" s="107">
        <v>1</v>
      </c>
      <c r="E429" s="100" t="s">
        <v>1100</v>
      </c>
      <c r="F429" s="108" t="s">
        <v>1357</v>
      </c>
      <c r="G429" s="108"/>
    </row>
    <row r="430" spans="1:11" ht="70.5" customHeight="1">
      <c r="A430" s="116" t="s">
        <v>412</v>
      </c>
      <c r="B430" s="108" t="s">
        <v>1358</v>
      </c>
      <c r="C430" s="3" t="s">
        <v>1359</v>
      </c>
      <c r="D430" s="107">
        <v>1</v>
      </c>
      <c r="E430" s="100" t="s">
        <v>1100</v>
      </c>
      <c r="F430" s="108" t="s">
        <v>1360</v>
      </c>
      <c r="G430" s="108"/>
    </row>
    <row r="431" spans="1:11" ht="70.5" customHeight="1">
      <c r="A431" s="116"/>
      <c r="B431" s="108"/>
      <c r="C431" s="108" t="s">
        <v>1361</v>
      </c>
      <c r="D431" s="107">
        <v>1</v>
      </c>
      <c r="E431" s="100" t="s">
        <v>1100</v>
      </c>
      <c r="F431" s="108"/>
      <c r="G431" s="108"/>
    </row>
    <row r="432" spans="1:11" ht="23.45" customHeight="1">
      <c r="A432" s="116" t="s">
        <v>97</v>
      </c>
      <c r="B432" s="192" t="s">
        <v>98</v>
      </c>
      <c r="C432" s="193"/>
      <c r="D432" s="193"/>
      <c r="E432" s="193"/>
      <c r="F432" s="193"/>
      <c r="G432" s="194"/>
      <c r="H432" s="132">
        <f>SUM(D433:D450)</f>
        <v>18</v>
      </c>
      <c r="I432" s="132">
        <f>COUNT(D433:D450)*2</f>
        <v>36</v>
      </c>
      <c r="J432" s="113">
        <f t="shared" si="6"/>
        <v>0.5</v>
      </c>
      <c r="K432" s="133"/>
    </row>
    <row r="433" spans="1:7" ht="51" customHeight="1">
      <c r="A433" s="116" t="s">
        <v>414</v>
      </c>
      <c r="B433" s="108" t="s">
        <v>415</v>
      </c>
      <c r="C433" s="108" t="s">
        <v>1362</v>
      </c>
      <c r="D433" s="107">
        <v>1</v>
      </c>
      <c r="E433" s="100" t="s">
        <v>638</v>
      </c>
      <c r="F433" s="108" t="s">
        <v>1363</v>
      </c>
      <c r="G433" s="108"/>
    </row>
    <row r="434" spans="1:7" ht="48" customHeight="1">
      <c r="A434" s="116"/>
      <c r="B434" s="108"/>
      <c r="C434" s="108" t="s">
        <v>1364</v>
      </c>
      <c r="D434" s="107">
        <v>1</v>
      </c>
      <c r="E434" s="100" t="s">
        <v>638</v>
      </c>
      <c r="F434" s="108" t="s">
        <v>1365</v>
      </c>
      <c r="G434" s="108"/>
    </row>
    <row r="435" spans="1:7" ht="83.25" customHeight="1">
      <c r="A435" s="116"/>
      <c r="B435" s="108"/>
      <c r="C435" s="108" t="s">
        <v>1366</v>
      </c>
      <c r="D435" s="107">
        <v>1</v>
      </c>
      <c r="E435" s="100" t="s">
        <v>638</v>
      </c>
      <c r="F435" s="108" t="s">
        <v>1367</v>
      </c>
      <c r="G435" s="108"/>
    </row>
    <row r="436" spans="1:7" ht="51" customHeight="1">
      <c r="A436" s="116"/>
      <c r="B436" s="108"/>
      <c r="C436" s="108" t="s">
        <v>1368</v>
      </c>
      <c r="D436" s="107">
        <v>1</v>
      </c>
      <c r="E436" s="100" t="s">
        <v>638</v>
      </c>
      <c r="F436" s="108"/>
      <c r="G436" s="108"/>
    </row>
    <row r="437" spans="1:7" ht="69" customHeight="1">
      <c r="A437" s="116"/>
      <c r="B437" s="108"/>
      <c r="C437" s="108" t="s">
        <v>1369</v>
      </c>
      <c r="D437" s="107">
        <v>1</v>
      </c>
      <c r="E437" s="100" t="s">
        <v>638</v>
      </c>
      <c r="F437" s="108" t="s">
        <v>1370</v>
      </c>
      <c r="G437" s="108"/>
    </row>
    <row r="438" spans="1:7" ht="69" customHeight="1">
      <c r="A438" s="116"/>
      <c r="B438" s="108"/>
      <c r="C438" s="108" t="s">
        <v>1371</v>
      </c>
      <c r="D438" s="107">
        <v>1</v>
      </c>
      <c r="E438" s="100" t="s">
        <v>638</v>
      </c>
      <c r="F438" s="108"/>
      <c r="G438" s="108"/>
    </row>
    <row r="439" spans="1:7" ht="51" customHeight="1">
      <c r="A439" s="116" t="s">
        <v>416</v>
      </c>
      <c r="B439" s="108" t="s">
        <v>417</v>
      </c>
      <c r="C439" s="3" t="s">
        <v>1372</v>
      </c>
      <c r="D439" s="107">
        <v>1</v>
      </c>
      <c r="E439" s="100" t="s">
        <v>703</v>
      </c>
      <c r="F439" s="108" t="s">
        <v>1373</v>
      </c>
      <c r="G439" s="108"/>
    </row>
    <row r="440" spans="1:7" ht="51" customHeight="1">
      <c r="A440" s="116"/>
      <c r="B440" s="108"/>
      <c r="C440" s="3" t="s">
        <v>1374</v>
      </c>
      <c r="D440" s="107">
        <v>1</v>
      </c>
      <c r="E440" s="100" t="s">
        <v>703</v>
      </c>
      <c r="F440" s="3" t="s">
        <v>1375</v>
      </c>
      <c r="G440" s="108"/>
    </row>
    <row r="441" spans="1:7" ht="51" customHeight="1">
      <c r="A441" s="116"/>
      <c r="B441" s="108"/>
      <c r="C441" s="3" t="s">
        <v>1376</v>
      </c>
      <c r="D441" s="107">
        <v>1</v>
      </c>
      <c r="E441" s="100" t="s">
        <v>700</v>
      </c>
      <c r="F441" s="108" t="s">
        <v>1377</v>
      </c>
      <c r="G441" s="108"/>
    </row>
    <row r="442" spans="1:7" ht="42.75" customHeight="1">
      <c r="A442" s="116" t="s">
        <v>418</v>
      </c>
      <c r="B442" s="108" t="s">
        <v>419</v>
      </c>
      <c r="C442" s="6" t="s">
        <v>1378</v>
      </c>
      <c r="D442" s="107">
        <v>1</v>
      </c>
      <c r="E442" s="100" t="s">
        <v>700</v>
      </c>
      <c r="F442" s="108" t="s">
        <v>1379</v>
      </c>
      <c r="G442" s="108"/>
    </row>
    <row r="443" spans="1:7" ht="42.75" customHeight="1">
      <c r="A443" s="116"/>
      <c r="B443" s="108"/>
      <c r="C443" s="6" t="s">
        <v>1380</v>
      </c>
      <c r="D443" s="107">
        <v>1</v>
      </c>
      <c r="E443" s="100" t="s">
        <v>700</v>
      </c>
      <c r="F443" s="108" t="s">
        <v>1381</v>
      </c>
      <c r="G443" s="108"/>
    </row>
    <row r="444" spans="1:7" ht="42.75" customHeight="1">
      <c r="A444" s="116"/>
      <c r="B444" s="108"/>
      <c r="C444" s="3" t="s">
        <v>1382</v>
      </c>
      <c r="D444" s="107">
        <v>1</v>
      </c>
      <c r="E444" s="100" t="s">
        <v>638</v>
      </c>
      <c r="F444" s="108" t="s">
        <v>1383</v>
      </c>
      <c r="G444" s="108"/>
    </row>
    <row r="445" spans="1:7" ht="42.75" customHeight="1">
      <c r="A445" s="116"/>
      <c r="B445" s="108"/>
      <c r="C445" s="3" t="s">
        <v>1384</v>
      </c>
      <c r="D445" s="107">
        <v>1</v>
      </c>
      <c r="E445" s="100" t="s">
        <v>638</v>
      </c>
      <c r="F445" s="3" t="s">
        <v>1385</v>
      </c>
      <c r="G445" s="108"/>
    </row>
    <row r="446" spans="1:7" ht="42.75" customHeight="1">
      <c r="A446" s="116"/>
      <c r="B446" s="108"/>
      <c r="C446" s="3" t="s">
        <v>1386</v>
      </c>
      <c r="D446" s="107">
        <v>1</v>
      </c>
      <c r="E446" s="100" t="s">
        <v>1100</v>
      </c>
      <c r="F446" s="3" t="s">
        <v>1387</v>
      </c>
      <c r="G446" s="108"/>
    </row>
    <row r="447" spans="1:7" ht="42.75" customHeight="1">
      <c r="A447" s="116"/>
      <c r="B447" s="108"/>
      <c r="C447" s="3" t="s">
        <v>1388</v>
      </c>
      <c r="D447" s="107">
        <v>1</v>
      </c>
      <c r="E447" s="100" t="s">
        <v>638</v>
      </c>
      <c r="F447" s="3" t="s">
        <v>1389</v>
      </c>
      <c r="G447" s="108"/>
    </row>
    <row r="448" spans="1:7" ht="111.75" customHeight="1">
      <c r="A448" s="116" t="s">
        <v>420</v>
      </c>
      <c r="B448" s="108" t="s">
        <v>421</v>
      </c>
      <c r="C448" s="108" t="s">
        <v>1390</v>
      </c>
      <c r="D448" s="107">
        <v>1</v>
      </c>
      <c r="E448" s="100" t="s">
        <v>638</v>
      </c>
      <c r="F448" s="108" t="s">
        <v>1391</v>
      </c>
      <c r="G448" s="108"/>
    </row>
    <row r="449" spans="1:10" ht="51" customHeight="1">
      <c r="A449" s="116"/>
      <c r="B449" s="108"/>
      <c r="C449" s="108" t="s">
        <v>1392</v>
      </c>
      <c r="D449" s="107">
        <v>1</v>
      </c>
      <c r="E449" s="100" t="s">
        <v>638</v>
      </c>
      <c r="F449" s="108" t="s">
        <v>1393</v>
      </c>
      <c r="G449" s="108"/>
    </row>
    <row r="450" spans="1:10" ht="42.75" customHeight="1">
      <c r="A450" s="116"/>
      <c r="B450" s="108"/>
      <c r="C450" s="108" t="s">
        <v>1394</v>
      </c>
      <c r="D450" s="107">
        <v>1</v>
      </c>
      <c r="E450" s="100" t="s">
        <v>638</v>
      </c>
      <c r="F450" s="108" t="s">
        <v>1395</v>
      </c>
      <c r="G450" s="108"/>
    </row>
    <row r="451" spans="1:10" ht="33.75" customHeight="1">
      <c r="A451" s="116" t="s">
        <v>99</v>
      </c>
      <c r="B451" s="195" t="s">
        <v>100</v>
      </c>
      <c r="C451" s="196"/>
      <c r="D451" s="196"/>
      <c r="E451" s="196"/>
      <c r="F451" s="196"/>
      <c r="G451" s="197"/>
      <c r="H451" s="113">
        <f>SUM(D452:D470)</f>
        <v>19</v>
      </c>
      <c r="I451" s="113">
        <f>COUNT(D452:D470)*2</f>
        <v>38</v>
      </c>
      <c r="J451" s="113">
        <f t="shared" si="6"/>
        <v>0.5</v>
      </c>
    </row>
    <row r="452" spans="1:10" ht="96.95" customHeight="1">
      <c r="A452" s="116" t="s">
        <v>422</v>
      </c>
      <c r="B452" s="108" t="s">
        <v>423</v>
      </c>
      <c r="C452" s="3" t="s">
        <v>1396</v>
      </c>
      <c r="D452" s="107">
        <v>1</v>
      </c>
      <c r="E452" s="100" t="s">
        <v>638</v>
      </c>
      <c r="F452" s="108" t="s">
        <v>1397</v>
      </c>
      <c r="G452" s="108"/>
    </row>
    <row r="453" spans="1:10" ht="81.95" customHeight="1">
      <c r="A453" s="116"/>
      <c r="B453" s="108"/>
      <c r="C453" s="3" t="s">
        <v>1398</v>
      </c>
      <c r="D453" s="107">
        <v>1</v>
      </c>
      <c r="E453" s="100" t="s">
        <v>1100</v>
      </c>
      <c r="F453" s="3" t="s">
        <v>1399</v>
      </c>
      <c r="G453" s="108"/>
    </row>
    <row r="454" spans="1:10" ht="66" customHeight="1">
      <c r="A454" s="116"/>
      <c r="B454" s="108"/>
      <c r="C454" s="3" t="s">
        <v>1400</v>
      </c>
      <c r="D454" s="107">
        <v>1</v>
      </c>
      <c r="E454" s="100" t="s">
        <v>1100</v>
      </c>
      <c r="F454" s="3" t="s">
        <v>1401</v>
      </c>
      <c r="G454" s="108"/>
    </row>
    <row r="455" spans="1:10" ht="43.5" customHeight="1">
      <c r="A455" s="116"/>
      <c r="B455" s="108"/>
      <c r="C455" s="3" t="s">
        <v>1402</v>
      </c>
      <c r="D455" s="107">
        <v>1</v>
      </c>
      <c r="E455" s="100" t="s">
        <v>638</v>
      </c>
      <c r="F455" s="108" t="s">
        <v>1403</v>
      </c>
      <c r="G455" s="108"/>
    </row>
    <row r="456" spans="1:10" ht="43.5" customHeight="1">
      <c r="A456" s="116"/>
      <c r="B456" s="108"/>
      <c r="C456" s="3" t="s">
        <v>1404</v>
      </c>
      <c r="D456" s="107">
        <v>1</v>
      </c>
      <c r="E456" s="100" t="s">
        <v>638</v>
      </c>
      <c r="F456" s="108" t="s">
        <v>1405</v>
      </c>
      <c r="G456" s="108"/>
    </row>
    <row r="457" spans="1:10" ht="43.5" customHeight="1">
      <c r="A457" s="116"/>
      <c r="B457" s="108"/>
      <c r="C457" s="108" t="s">
        <v>1406</v>
      </c>
      <c r="D457" s="107">
        <v>1</v>
      </c>
      <c r="E457" s="100" t="s">
        <v>638</v>
      </c>
      <c r="F457" s="108" t="s">
        <v>1407</v>
      </c>
      <c r="G457" s="108"/>
    </row>
    <row r="458" spans="1:10" ht="38.25" customHeight="1">
      <c r="A458" s="116" t="s">
        <v>424</v>
      </c>
      <c r="B458" s="108" t="s">
        <v>427</v>
      </c>
      <c r="C458" s="3" t="s">
        <v>1408</v>
      </c>
      <c r="D458" s="107">
        <v>1</v>
      </c>
      <c r="E458" s="100" t="s">
        <v>638</v>
      </c>
      <c r="F458" s="108" t="s">
        <v>1409</v>
      </c>
      <c r="G458" s="108"/>
    </row>
    <row r="459" spans="1:10" ht="90" customHeight="1">
      <c r="A459" s="116"/>
      <c r="B459" s="108"/>
      <c r="C459" s="3" t="s">
        <v>1410</v>
      </c>
      <c r="D459" s="107">
        <v>1</v>
      </c>
      <c r="E459" s="100" t="s">
        <v>1100</v>
      </c>
      <c r="F459" s="108" t="s">
        <v>1411</v>
      </c>
      <c r="G459" s="108"/>
    </row>
    <row r="460" spans="1:10" ht="90" customHeight="1">
      <c r="A460" s="116"/>
      <c r="B460" s="108"/>
      <c r="C460" s="3" t="s">
        <v>1412</v>
      </c>
      <c r="D460" s="107">
        <v>1</v>
      </c>
      <c r="E460" s="100" t="s">
        <v>1100</v>
      </c>
      <c r="F460" s="108" t="s">
        <v>1413</v>
      </c>
      <c r="G460" s="108"/>
    </row>
    <row r="461" spans="1:10" ht="116.1" customHeight="1">
      <c r="A461" s="116"/>
      <c r="B461" s="108"/>
      <c r="C461" s="3" t="s">
        <v>1414</v>
      </c>
      <c r="D461" s="107">
        <v>1</v>
      </c>
      <c r="E461" s="100" t="s">
        <v>631</v>
      </c>
      <c r="F461" s="108" t="s">
        <v>1415</v>
      </c>
      <c r="G461" s="108"/>
    </row>
    <row r="462" spans="1:10" ht="48.95" customHeight="1">
      <c r="A462" s="116"/>
      <c r="B462" s="108"/>
      <c r="C462" s="3" t="s">
        <v>1416</v>
      </c>
      <c r="D462" s="107">
        <v>1</v>
      </c>
      <c r="E462" s="100" t="s">
        <v>703</v>
      </c>
      <c r="F462" s="108" t="s">
        <v>1417</v>
      </c>
      <c r="G462" s="108"/>
    </row>
    <row r="463" spans="1:10" ht="38.25" customHeight="1">
      <c r="A463" s="116"/>
      <c r="B463" s="108"/>
      <c r="C463" s="3" t="s">
        <v>1418</v>
      </c>
      <c r="D463" s="107">
        <v>1</v>
      </c>
      <c r="E463" s="100" t="s">
        <v>700</v>
      </c>
      <c r="F463" s="108" t="s">
        <v>1419</v>
      </c>
      <c r="G463" s="108"/>
    </row>
    <row r="464" spans="1:10" ht="73.5" customHeight="1">
      <c r="A464" s="116"/>
      <c r="B464" s="108"/>
      <c r="C464" s="3" t="s">
        <v>1420</v>
      </c>
      <c r="D464" s="107">
        <v>1</v>
      </c>
      <c r="E464" s="100" t="s">
        <v>1100</v>
      </c>
      <c r="F464" s="108" t="s">
        <v>1421</v>
      </c>
      <c r="G464" s="108"/>
    </row>
    <row r="465" spans="1:10" ht="45.75" customHeight="1">
      <c r="A465" s="116" t="s">
        <v>426</v>
      </c>
      <c r="B465" s="108" t="s">
        <v>429</v>
      </c>
      <c r="C465" s="6" t="s">
        <v>1422</v>
      </c>
      <c r="D465" s="107">
        <v>1</v>
      </c>
      <c r="E465" s="100" t="s">
        <v>1100</v>
      </c>
      <c r="F465" s="108" t="s">
        <v>1423</v>
      </c>
      <c r="G465" s="108"/>
    </row>
    <row r="466" spans="1:10" ht="53.25" customHeight="1">
      <c r="A466" s="116"/>
      <c r="B466" s="108"/>
      <c r="C466" s="108" t="s">
        <v>1424</v>
      </c>
      <c r="D466" s="107">
        <v>1</v>
      </c>
      <c r="E466" s="100" t="s">
        <v>1100</v>
      </c>
      <c r="F466" s="108" t="s">
        <v>1425</v>
      </c>
      <c r="G466" s="108"/>
    </row>
    <row r="467" spans="1:10" ht="43.5" customHeight="1">
      <c r="A467" s="116"/>
      <c r="B467" s="108"/>
      <c r="C467" s="108" t="s">
        <v>1426</v>
      </c>
      <c r="D467" s="107">
        <v>1</v>
      </c>
      <c r="E467" s="100" t="s">
        <v>1100</v>
      </c>
      <c r="F467" s="108" t="s">
        <v>1427</v>
      </c>
      <c r="G467" s="108"/>
    </row>
    <row r="468" spans="1:10" ht="43.5" customHeight="1">
      <c r="A468" s="116"/>
      <c r="B468" s="134"/>
      <c r="C468" s="108" t="s">
        <v>1428</v>
      </c>
      <c r="D468" s="107">
        <v>1</v>
      </c>
      <c r="E468" s="100" t="s">
        <v>1100</v>
      </c>
      <c r="F468" s="108" t="s">
        <v>1429</v>
      </c>
      <c r="G468" s="108"/>
    </row>
    <row r="469" spans="1:10" ht="39" customHeight="1">
      <c r="A469" s="116" t="s">
        <v>428</v>
      </c>
      <c r="B469" s="108" t="s">
        <v>425</v>
      </c>
      <c r="C469" s="108" t="s">
        <v>1430</v>
      </c>
      <c r="D469" s="107">
        <v>1</v>
      </c>
      <c r="E469" s="100" t="s">
        <v>1100</v>
      </c>
      <c r="F469" s="108" t="s">
        <v>1431</v>
      </c>
      <c r="G469" s="108"/>
    </row>
    <row r="470" spans="1:10" ht="39" customHeight="1">
      <c r="A470" s="116"/>
      <c r="B470" s="108"/>
      <c r="C470" s="108" t="s">
        <v>1432</v>
      </c>
      <c r="D470" s="107">
        <v>1</v>
      </c>
      <c r="E470" s="100" t="s">
        <v>1100</v>
      </c>
      <c r="F470" s="108" t="s">
        <v>1433</v>
      </c>
      <c r="G470" s="108"/>
    </row>
    <row r="471" spans="1:10" ht="23.45" customHeight="1">
      <c r="A471" s="209" t="s">
        <v>101</v>
      </c>
      <c r="B471" s="210"/>
      <c r="C471" s="210"/>
      <c r="D471" s="210"/>
      <c r="E471" s="210"/>
      <c r="F471" s="210"/>
      <c r="G471" s="211"/>
      <c r="H471" s="113">
        <f>H472+H480+H487+H517+H528+H532+H536+H543+H555</f>
        <v>87</v>
      </c>
      <c r="I471" s="113">
        <f>I472+I480+I487+I517+I528+I532+I536+I543+I555</f>
        <v>174</v>
      </c>
      <c r="J471" s="113">
        <f t="shared" ref="J471:J517" si="7">H471/I471</f>
        <v>0.5</v>
      </c>
    </row>
    <row r="472" spans="1:10" ht="34.5" customHeight="1">
      <c r="A472" s="116" t="s">
        <v>102</v>
      </c>
      <c r="B472" s="195" t="s">
        <v>103</v>
      </c>
      <c r="C472" s="196"/>
      <c r="D472" s="196"/>
      <c r="E472" s="196"/>
      <c r="F472" s="196"/>
      <c r="G472" s="197"/>
      <c r="H472" s="113">
        <f>SUM(D473:D479)</f>
        <v>7</v>
      </c>
      <c r="I472" s="113">
        <f>COUNT(D473:D479)*2</f>
        <v>14</v>
      </c>
      <c r="J472" s="113">
        <f t="shared" si="7"/>
        <v>0.5</v>
      </c>
    </row>
    <row r="473" spans="1:10" ht="75" customHeight="1">
      <c r="A473" s="116" t="s">
        <v>431</v>
      </c>
      <c r="B473" s="108" t="s">
        <v>432</v>
      </c>
      <c r="C473" s="108" t="s">
        <v>1434</v>
      </c>
      <c r="D473" s="107">
        <v>1</v>
      </c>
      <c r="E473" s="100" t="s">
        <v>703</v>
      </c>
      <c r="F473" s="108" t="s">
        <v>1435</v>
      </c>
      <c r="G473" s="108"/>
    </row>
    <row r="474" spans="1:10" ht="111.95" customHeight="1">
      <c r="A474" s="116" t="s">
        <v>433</v>
      </c>
      <c r="B474" s="108" t="s">
        <v>434</v>
      </c>
      <c r="C474" s="108" t="s">
        <v>1436</v>
      </c>
      <c r="D474" s="107">
        <v>1</v>
      </c>
      <c r="E474" s="100" t="s">
        <v>703</v>
      </c>
      <c r="F474" s="108" t="s">
        <v>1437</v>
      </c>
      <c r="G474" s="108"/>
    </row>
    <row r="475" spans="1:10" ht="99.95" customHeight="1">
      <c r="A475" s="116" t="s">
        <v>435</v>
      </c>
      <c r="B475" s="108" t="s">
        <v>436</v>
      </c>
      <c r="C475" s="108" t="s">
        <v>1438</v>
      </c>
      <c r="D475" s="107">
        <v>1</v>
      </c>
      <c r="E475" s="100" t="s">
        <v>703</v>
      </c>
      <c r="F475" s="108" t="s">
        <v>1439</v>
      </c>
      <c r="G475" s="108"/>
    </row>
    <row r="476" spans="1:10" ht="79.5" customHeight="1">
      <c r="A476" s="116" t="s">
        <v>437</v>
      </c>
      <c r="B476" s="108" t="s">
        <v>438</v>
      </c>
      <c r="C476" s="108" t="s">
        <v>1440</v>
      </c>
      <c r="D476" s="107">
        <v>1</v>
      </c>
      <c r="E476" s="100" t="s">
        <v>703</v>
      </c>
      <c r="F476" s="108" t="s">
        <v>1441</v>
      </c>
      <c r="G476" s="108"/>
    </row>
    <row r="477" spans="1:10" ht="69" customHeight="1">
      <c r="A477" s="116" t="s">
        <v>439</v>
      </c>
      <c r="B477" s="108" t="s">
        <v>440</v>
      </c>
      <c r="C477" s="108" t="s">
        <v>1442</v>
      </c>
      <c r="D477" s="107">
        <v>1</v>
      </c>
      <c r="E477" s="100" t="s">
        <v>703</v>
      </c>
      <c r="F477" s="108" t="s">
        <v>1443</v>
      </c>
      <c r="G477" s="108"/>
    </row>
    <row r="478" spans="1:10" ht="83.25" customHeight="1">
      <c r="A478" s="116" t="s">
        <v>441</v>
      </c>
      <c r="B478" s="108" t="s">
        <v>442</v>
      </c>
      <c r="C478" s="108" t="s">
        <v>1444</v>
      </c>
      <c r="D478" s="107">
        <v>1</v>
      </c>
      <c r="E478" s="100" t="s">
        <v>703</v>
      </c>
      <c r="F478" s="108" t="s">
        <v>1445</v>
      </c>
      <c r="G478" s="108"/>
    </row>
    <row r="479" spans="1:10" ht="96" customHeight="1">
      <c r="A479" s="116" t="s">
        <v>443</v>
      </c>
      <c r="B479" s="108" t="s">
        <v>444</v>
      </c>
      <c r="C479" s="108" t="s">
        <v>1446</v>
      </c>
      <c r="D479" s="107">
        <v>1</v>
      </c>
      <c r="E479" s="100" t="s">
        <v>703</v>
      </c>
      <c r="F479" s="108" t="s">
        <v>1447</v>
      </c>
      <c r="G479" s="108"/>
    </row>
    <row r="480" spans="1:10" ht="23.45" customHeight="1">
      <c r="A480" s="116" t="s">
        <v>104</v>
      </c>
      <c r="B480" s="195" t="s">
        <v>105</v>
      </c>
      <c r="C480" s="196"/>
      <c r="D480" s="196"/>
      <c r="E480" s="196"/>
      <c r="F480" s="196"/>
      <c r="G480" s="197"/>
      <c r="H480" s="113">
        <f>SUM(D481:D486)</f>
        <v>6</v>
      </c>
      <c r="I480" s="113">
        <f>COUNT(D481:D486)*2</f>
        <v>12</v>
      </c>
      <c r="J480" s="113">
        <f t="shared" si="7"/>
        <v>0.5</v>
      </c>
    </row>
    <row r="481" spans="1:10" ht="54" customHeight="1">
      <c r="A481" s="116" t="s">
        <v>445</v>
      </c>
      <c r="B481" s="108" t="s">
        <v>446</v>
      </c>
      <c r="C481" s="108" t="s">
        <v>1448</v>
      </c>
      <c r="D481" s="107">
        <v>1</v>
      </c>
      <c r="E481" s="100" t="s">
        <v>703</v>
      </c>
      <c r="F481" s="108" t="s">
        <v>1449</v>
      </c>
      <c r="G481" s="108"/>
    </row>
    <row r="482" spans="1:10" ht="54" customHeight="1">
      <c r="A482" s="116"/>
      <c r="B482" s="108"/>
      <c r="C482" s="109" t="s">
        <v>1450</v>
      </c>
      <c r="D482" s="107">
        <v>1</v>
      </c>
      <c r="E482" s="100" t="s">
        <v>703</v>
      </c>
      <c r="F482" s="108" t="s">
        <v>1451</v>
      </c>
      <c r="G482" s="108"/>
    </row>
    <row r="483" spans="1:10" ht="54" customHeight="1">
      <c r="A483" s="116" t="s">
        <v>447</v>
      </c>
      <c r="B483" s="108" t="s">
        <v>448</v>
      </c>
      <c r="C483" s="108" t="s">
        <v>1452</v>
      </c>
      <c r="D483" s="107">
        <v>1</v>
      </c>
      <c r="E483" s="100" t="s">
        <v>703</v>
      </c>
      <c r="F483" s="108" t="s">
        <v>917</v>
      </c>
      <c r="G483" s="108"/>
    </row>
    <row r="484" spans="1:10" ht="54" customHeight="1">
      <c r="A484" s="116"/>
      <c r="B484" s="108"/>
      <c r="C484" s="108" t="s">
        <v>1453</v>
      </c>
      <c r="D484" s="107">
        <v>1</v>
      </c>
      <c r="E484" s="100" t="s">
        <v>703</v>
      </c>
      <c r="F484" s="108" t="s">
        <v>1454</v>
      </c>
      <c r="G484" s="108"/>
    </row>
    <row r="485" spans="1:10" ht="54" customHeight="1">
      <c r="A485" s="116"/>
      <c r="B485" s="108"/>
      <c r="C485" s="108" t="s">
        <v>1455</v>
      </c>
      <c r="D485" s="107">
        <v>1</v>
      </c>
      <c r="E485" s="100" t="s">
        <v>703</v>
      </c>
      <c r="F485" s="108" t="s">
        <v>1456</v>
      </c>
      <c r="G485" s="108"/>
    </row>
    <row r="486" spans="1:10" ht="54" customHeight="1">
      <c r="A486" s="116"/>
      <c r="B486" s="108"/>
      <c r="C486" s="108" t="s">
        <v>1457</v>
      </c>
      <c r="D486" s="107">
        <v>1</v>
      </c>
      <c r="E486" s="100" t="s">
        <v>703</v>
      </c>
      <c r="F486" s="108" t="s">
        <v>1456</v>
      </c>
      <c r="G486" s="108"/>
    </row>
    <row r="487" spans="1:10" ht="38.25" customHeight="1">
      <c r="A487" s="116" t="s">
        <v>106</v>
      </c>
      <c r="B487" s="195" t="s">
        <v>107</v>
      </c>
      <c r="C487" s="196"/>
      <c r="D487" s="196"/>
      <c r="E487" s="196"/>
      <c r="F487" s="196"/>
      <c r="G487" s="197"/>
      <c r="H487" s="113">
        <f>SUM(D488:D516)</f>
        <v>29</v>
      </c>
      <c r="I487" s="113">
        <f>COUNT(D488:D516)*2</f>
        <v>58</v>
      </c>
      <c r="J487" s="113">
        <f t="shared" si="7"/>
        <v>0.5</v>
      </c>
    </row>
    <row r="488" spans="1:10" ht="51" customHeight="1">
      <c r="A488" s="116" t="s">
        <v>450</v>
      </c>
      <c r="B488" s="108" t="s">
        <v>453</v>
      </c>
      <c r="C488" s="108" t="s">
        <v>1458</v>
      </c>
      <c r="D488" s="107">
        <v>1</v>
      </c>
      <c r="E488" s="100" t="s">
        <v>703</v>
      </c>
      <c r="F488" s="108"/>
      <c r="G488" s="108"/>
    </row>
    <row r="489" spans="1:10" ht="51" customHeight="1">
      <c r="A489" s="116"/>
      <c r="B489" s="108"/>
      <c r="C489" s="108" t="s">
        <v>1459</v>
      </c>
      <c r="D489" s="107">
        <v>1</v>
      </c>
      <c r="E489" s="100" t="s">
        <v>703</v>
      </c>
      <c r="F489" s="108"/>
      <c r="G489" s="108"/>
    </row>
    <row r="490" spans="1:10" ht="51" customHeight="1">
      <c r="A490" s="116"/>
      <c r="B490" s="108"/>
      <c r="C490" s="108" t="s">
        <v>1460</v>
      </c>
      <c r="D490" s="107">
        <v>1</v>
      </c>
      <c r="E490" s="100" t="s">
        <v>703</v>
      </c>
      <c r="F490" s="108"/>
      <c r="G490" s="108"/>
    </row>
    <row r="491" spans="1:10" ht="39" customHeight="1">
      <c r="A491" s="116"/>
      <c r="B491" s="108"/>
      <c r="C491" s="3" t="s">
        <v>1461</v>
      </c>
      <c r="D491" s="107">
        <v>1</v>
      </c>
      <c r="E491" s="100" t="s">
        <v>703</v>
      </c>
      <c r="F491" s="108"/>
      <c r="G491" s="108"/>
    </row>
    <row r="492" spans="1:10" ht="39" customHeight="1">
      <c r="A492" s="116"/>
      <c r="B492" s="108"/>
      <c r="C492" s="108" t="s">
        <v>1462</v>
      </c>
      <c r="D492" s="107">
        <v>1</v>
      </c>
      <c r="E492" s="100" t="s">
        <v>921</v>
      </c>
      <c r="F492" s="108"/>
      <c r="G492" s="108"/>
    </row>
    <row r="493" spans="1:10" ht="76.5" customHeight="1">
      <c r="A493" s="116" t="s">
        <v>452</v>
      </c>
      <c r="B493" s="108" t="s">
        <v>555</v>
      </c>
      <c r="C493" s="108" t="s">
        <v>1463</v>
      </c>
      <c r="D493" s="107">
        <v>1</v>
      </c>
      <c r="E493" s="100" t="s">
        <v>703</v>
      </c>
      <c r="F493" s="108" t="s">
        <v>1208</v>
      </c>
      <c r="G493" s="108" t="s">
        <v>556</v>
      </c>
    </row>
    <row r="494" spans="1:10" ht="65.25" customHeight="1">
      <c r="A494" s="116"/>
      <c r="B494" s="108"/>
      <c r="C494" s="108" t="s">
        <v>1464</v>
      </c>
      <c r="D494" s="107">
        <v>1</v>
      </c>
      <c r="E494" s="100" t="s">
        <v>703</v>
      </c>
      <c r="F494" s="108" t="s">
        <v>1208</v>
      </c>
      <c r="G494" s="108"/>
    </row>
    <row r="495" spans="1:10" ht="75" customHeight="1">
      <c r="A495" s="116"/>
      <c r="B495" s="108"/>
      <c r="C495" s="108" t="s">
        <v>1465</v>
      </c>
      <c r="D495" s="107">
        <v>1</v>
      </c>
      <c r="E495" s="100" t="s">
        <v>703</v>
      </c>
      <c r="F495" s="108" t="s">
        <v>1208</v>
      </c>
      <c r="G495" s="108"/>
    </row>
    <row r="496" spans="1:10" ht="75.75" customHeight="1">
      <c r="A496" s="116"/>
      <c r="B496" s="108"/>
      <c r="C496" s="108" t="s">
        <v>1466</v>
      </c>
      <c r="D496" s="107">
        <v>1</v>
      </c>
      <c r="E496" s="100" t="s">
        <v>703</v>
      </c>
      <c r="F496" s="117" t="s">
        <v>1208</v>
      </c>
      <c r="G496" s="108"/>
    </row>
    <row r="497" spans="1:7" ht="49.5" customHeight="1">
      <c r="A497" s="116"/>
      <c r="B497" s="108"/>
      <c r="C497" s="108" t="s">
        <v>1467</v>
      </c>
      <c r="D497" s="107">
        <v>1</v>
      </c>
      <c r="E497" s="100" t="s">
        <v>703</v>
      </c>
      <c r="F497" s="117" t="s">
        <v>1208</v>
      </c>
      <c r="G497" s="108"/>
    </row>
    <row r="498" spans="1:7" ht="49.5" customHeight="1">
      <c r="A498" s="116"/>
      <c r="B498" s="108"/>
      <c r="C498" s="108" t="s">
        <v>1468</v>
      </c>
      <c r="D498" s="107">
        <v>1</v>
      </c>
      <c r="E498" s="100" t="s">
        <v>703</v>
      </c>
      <c r="F498" s="117" t="s">
        <v>1208</v>
      </c>
      <c r="G498" s="108"/>
    </row>
    <row r="499" spans="1:7" ht="49.5" customHeight="1">
      <c r="A499" s="116"/>
      <c r="B499" s="108"/>
      <c r="C499" s="108" t="s">
        <v>1469</v>
      </c>
      <c r="D499" s="107">
        <v>1</v>
      </c>
      <c r="E499" s="100" t="s">
        <v>703</v>
      </c>
      <c r="F499" s="108" t="s">
        <v>1470</v>
      </c>
      <c r="G499" s="108"/>
    </row>
    <row r="500" spans="1:7" ht="49.5" customHeight="1">
      <c r="A500" s="116"/>
      <c r="B500" s="108"/>
      <c r="C500" s="108" t="s">
        <v>1471</v>
      </c>
      <c r="D500" s="107">
        <v>1</v>
      </c>
      <c r="E500" s="100" t="s">
        <v>703</v>
      </c>
      <c r="F500" s="117" t="s">
        <v>1208</v>
      </c>
      <c r="G500" s="108"/>
    </row>
    <row r="501" spans="1:7" ht="49.5" customHeight="1">
      <c r="A501" s="116"/>
      <c r="B501" s="108"/>
      <c r="C501" s="108" t="s">
        <v>1472</v>
      </c>
      <c r="D501" s="107">
        <v>1</v>
      </c>
      <c r="E501" s="100" t="s">
        <v>703</v>
      </c>
      <c r="F501" s="117" t="s">
        <v>1473</v>
      </c>
      <c r="G501" s="108"/>
    </row>
    <row r="502" spans="1:7" ht="68.25" customHeight="1">
      <c r="A502" s="116"/>
      <c r="B502" s="108"/>
      <c r="C502" s="108" t="s">
        <v>1474</v>
      </c>
      <c r="D502" s="107">
        <v>1</v>
      </c>
      <c r="E502" s="100" t="s">
        <v>703</v>
      </c>
      <c r="F502" s="117" t="s">
        <v>1208</v>
      </c>
      <c r="G502" s="108"/>
    </row>
    <row r="503" spans="1:7" ht="69.75" customHeight="1">
      <c r="A503" s="116"/>
      <c r="B503" s="108"/>
      <c r="C503" s="108" t="s">
        <v>1475</v>
      </c>
      <c r="D503" s="107">
        <v>1</v>
      </c>
      <c r="E503" s="100" t="s">
        <v>703</v>
      </c>
      <c r="F503" s="117" t="s">
        <v>1208</v>
      </c>
      <c r="G503" s="108"/>
    </row>
    <row r="504" spans="1:7" ht="49.5" customHeight="1">
      <c r="A504" s="116"/>
      <c r="B504" s="108"/>
      <c r="C504" s="108" t="s">
        <v>1476</v>
      </c>
      <c r="D504" s="107">
        <v>1</v>
      </c>
      <c r="E504" s="100" t="s">
        <v>703</v>
      </c>
      <c r="F504" s="117" t="s">
        <v>1208</v>
      </c>
      <c r="G504" s="108"/>
    </row>
    <row r="505" spans="1:7" ht="49.5" customHeight="1">
      <c r="A505" s="116"/>
      <c r="B505" s="108"/>
      <c r="C505" s="108" t="s">
        <v>1477</v>
      </c>
      <c r="D505" s="107">
        <v>1</v>
      </c>
      <c r="E505" s="100" t="s">
        <v>703</v>
      </c>
      <c r="F505" s="117" t="s">
        <v>1208</v>
      </c>
      <c r="G505" s="108"/>
    </row>
    <row r="506" spans="1:7" ht="49.5" customHeight="1">
      <c r="A506" s="116"/>
      <c r="B506" s="108"/>
      <c r="C506" s="108" t="s">
        <v>1478</v>
      </c>
      <c r="D506" s="107">
        <v>1</v>
      </c>
      <c r="E506" s="100" t="s">
        <v>703</v>
      </c>
      <c r="F506" s="117" t="s">
        <v>1208</v>
      </c>
      <c r="G506" s="108"/>
    </row>
    <row r="507" spans="1:7" ht="81" customHeight="1">
      <c r="A507" s="116"/>
      <c r="B507" s="108"/>
      <c r="C507" s="108" t="s">
        <v>1479</v>
      </c>
      <c r="D507" s="107">
        <v>1</v>
      </c>
      <c r="E507" s="100" t="s">
        <v>703</v>
      </c>
      <c r="F507" s="117" t="s">
        <v>1208</v>
      </c>
      <c r="G507" s="108"/>
    </row>
    <row r="508" spans="1:7" ht="64.5" customHeight="1">
      <c r="A508" s="116"/>
      <c r="B508" s="108"/>
      <c r="C508" s="108" t="s">
        <v>1480</v>
      </c>
      <c r="D508" s="107">
        <v>1</v>
      </c>
      <c r="E508" s="100" t="s">
        <v>703</v>
      </c>
      <c r="F508" s="117" t="s">
        <v>1208</v>
      </c>
      <c r="G508" s="108"/>
    </row>
    <row r="509" spans="1:7" ht="88.5" customHeight="1">
      <c r="A509" s="116"/>
      <c r="B509" s="108"/>
      <c r="C509" s="108" t="s">
        <v>1481</v>
      </c>
      <c r="D509" s="107">
        <v>1</v>
      </c>
      <c r="E509" s="100" t="s">
        <v>703</v>
      </c>
      <c r="F509" s="117" t="s">
        <v>1208</v>
      </c>
      <c r="G509" s="108"/>
    </row>
    <row r="510" spans="1:7" ht="49.5" customHeight="1">
      <c r="A510" s="116"/>
      <c r="B510" s="108"/>
      <c r="C510" s="108" t="s">
        <v>1482</v>
      </c>
      <c r="D510" s="107">
        <v>1</v>
      </c>
      <c r="E510" s="100" t="s">
        <v>703</v>
      </c>
      <c r="F510" s="117" t="s">
        <v>1208</v>
      </c>
      <c r="G510" s="108"/>
    </row>
    <row r="511" spans="1:7" ht="49.5" customHeight="1">
      <c r="A511" s="116"/>
      <c r="B511" s="108"/>
      <c r="C511" s="108" t="s">
        <v>1483</v>
      </c>
      <c r="D511" s="107">
        <v>1</v>
      </c>
      <c r="E511" s="100" t="s">
        <v>703</v>
      </c>
      <c r="F511" s="117" t="s">
        <v>1208</v>
      </c>
      <c r="G511" s="108"/>
    </row>
    <row r="512" spans="1:7" ht="49.5" customHeight="1">
      <c r="A512" s="116" t="s">
        <v>455</v>
      </c>
      <c r="B512" s="108" t="s">
        <v>456</v>
      </c>
      <c r="C512" s="108" t="s">
        <v>1484</v>
      </c>
      <c r="D512" s="107">
        <v>1</v>
      </c>
      <c r="E512" s="100" t="s">
        <v>703</v>
      </c>
      <c r="F512" s="117" t="s">
        <v>1485</v>
      </c>
      <c r="G512" s="108"/>
    </row>
    <row r="513" spans="1:10" ht="152.25" customHeight="1">
      <c r="A513" s="116" t="s">
        <v>457</v>
      </c>
      <c r="B513" s="108" t="s">
        <v>458</v>
      </c>
      <c r="C513" s="135" t="s">
        <v>1486</v>
      </c>
      <c r="D513" s="107">
        <v>1</v>
      </c>
      <c r="E513" s="100" t="s">
        <v>703</v>
      </c>
      <c r="F513" s="135" t="s">
        <v>1487</v>
      </c>
      <c r="G513" s="108"/>
    </row>
    <row r="514" spans="1:10" ht="83.25" customHeight="1">
      <c r="A514" s="116"/>
      <c r="B514" s="108"/>
      <c r="C514" s="135" t="s">
        <v>1488</v>
      </c>
      <c r="D514" s="107">
        <v>1</v>
      </c>
      <c r="E514" s="100" t="s">
        <v>703</v>
      </c>
      <c r="F514" s="135" t="s">
        <v>1489</v>
      </c>
      <c r="G514" s="108"/>
    </row>
    <row r="515" spans="1:10" ht="109.5" customHeight="1">
      <c r="A515" s="116"/>
      <c r="B515" s="108"/>
      <c r="C515" s="135" t="s">
        <v>1490</v>
      </c>
      <c r="D515" s="107">
        <v>1</v>
      </c>
      <c r="E515" s="100" t="s">
        <v>703</v>
      </c>
      <c r="F515" s="135" t="s">
        <v>1491</v>
      </c>
      <c r="G515" s="108"/>
    </row>
    <row r="516" spans="1:10" ht="49.5" customHeight="1">
      <c r="A516" s="116"/>
      <c r="B516" s="108"/>
      <c r="C516" s="135" t="s">
        <v>1492</v>
      </c>
      <c r="D516" s="107">
        <v>1</v>
      </c>
      <c r="E516" s="100" t="s">
        <v>703</v>
      </c>
      <c r="F516" s="135" t="s">
        <v>1493</v>
      </c>
      <c r="G516" s="108"/>
    </row>
    <row r="517" spans="1:10" ht="44.25" customHeight="1">
      <c r="A517" s="116" t="s">
        <v>108</v>
      </c>
      <c r="B517" s="195" t="s">
        <v>109</v>
      </c>
      <c r="C517" s="196"/>
      <c r="D517" s="196"/>
      <c r="E517" s="196"/>
      <c r="F517" s="196"/>
      <c r="G517" s="197"/>
      <c r="H517" s="113">
        <f>SUM(D518:D527)</f>
        <v>10</v>
      </c>
      <c r="I517" s="113">
        <f>COUNT(D518:D527)*2</f>
        <v>20</v>
      </c>
      <c r="J517" s="113">
        <f t="shared" si="7"/>
        <v>0.5</v>
      </c>
    </row>
    <row r="518" spans="1:10" ht="77.099999999999994" customHeight="1">
      <c r="A518" s="116" t="s">
        <v>460</v>
      </c>
      <c r="B518" s="108" t="s">
        <v>461</v>
      </c>
      <c r="C518" s="108" t="s">
        <v>1494</v>
      </c>
      <c r="D518" s="107">
        <v>1</v>
      </c>
      <c r="E518" s="100" t="s">
        <v>703</v>
      </c>
      <c r="F518" s="108" t="s">
        <v>1495</v>
      </c>
      <c r="G518" s="108"/>
    </row>
    <row r="519" spans="1:10" ht="84.95" customHeight="1">
      <c r="A519" s="116"/>
      <c r="B519" s="108"/>
      <c r="C519" s="108" t="s">
        <v>1496</v>
      </c>
      <c r="D519" s="107">
        <v>1</v>
      </c>
      <c r="E519" s="100" t="s">
        <v>703</v>
      </c>
      <c r="F519" s="108" t="s">
        <v>1497</v>
      </c>
      <c r="G519" s="108"/>
    </row>
    <row r="520" spans="1:10" ht="87" customHeight="1">
      <c r="A520" s="116"/>
      <c r="B520" s="108"/>
      <c r="C520" s="108" t="s">
        <v>1498</v>
      </c>
      <c r="D520" s="107">
        <v>1</v>
      </c>
      <c r="E520" s="100" t="s">
        <v>703</v>
      </c>
      <c r="F520" s="108" t="s">
        <v>1499</v>
      </c>
      <c r="G520" s="108"/>
    </row>
    <row r="521" spans="1:10" ht="35.1" customHeight="1">
      <c r="A521" s="116"/>
      <c r="B521" s="108"/>
      <c r="C521" s="108" t="s">
        <v>1500</v>
      </c>
      <c r="D521" s="107">
        <v>1</v>
      </c>
      <c r="E521" s="100" t="s">
        <v>703</v>
      </c>
      <c r="F521" s="108" t="s">
        <v>1501</v>
      </c>
      <c r="G521" s="108"/>
    </row>
    <row r="522" spans="1:10" ht="48" customHeight="1">
      <c r="A522" s="116"/>
      <c r="B522" s="108"/>
      <c r="C522" s="108" t="s">
        <v>1502</v>
      </c>
      <c r="D522" s="107">
        <v>1</v>
      </c>
      <c r="E522" s="100" t="s">
        <v>703</v>
      </c>
      <c r="F522" s="108" t="s">
        <v>1503</v>
      </c>
      <c r="G522" s="108"/>
    </row>
    <row r="523" spans="1:10" ht="44.1" customHeight="1">
      <c r="A523" s="116"/>
      <c r="B523" s="108"/>
      <c r="C523" s="108" t="s">
        <v>1504</v>
      </c>
      <c r="D523" s="107">
        <v>1</v>
      </c>
      <c r="E523" s="100" t="s">
        <v>703</v>
      </c>
      <c r="F523" s="135" t="s">
        <v>1505</v>
      </c>
      <c r="G523" s="108"/>
    </row>
    <row r="524" spans="1:10" ht="42.75" customHeight="1">
      <c r="A524" s="116" t="s">
        <v>463</v>
      </c>
      <c r="B524" s="108" t="s">
        <v>464</v>
      </c>
      <c r="C524" s="108" t="s">
        <v>1506</v>
      </c>
      <c r="D524" s="107">
        <v>1</v>
      </c>
      <c r="E524" s="100" t="s">
        <v>703</v>
      </c>
      <c r="F524" s="108" t="s">
        <v>1507</v>
      </c>
      <c r="G524" s="108"/>
    </row>
    <row r="525" spans="1:10" ht="39" customHeight="1">
      <c r="A525" s="116"/>
      <c r="B525" s="108"/>
      <c r="C525" s="108" t="s">
        <v>1504</v>
      </c>
      <c r="D525" s="107">
        <v>1</v>
      </c>
      <c r="E525" s="100" t="s">
        <v>703</v>
      </c>
      <c r="F525" s="135" t="s">
        <v>1505</v>
      </c>
      <c r="G525" s="108"/>
    </row>
    <row r="526" spans="1:10" ht="74.099999999999994" customHeight="1">
      <c r="A526" s="116" t="s">
        <v>465</v>
      </c>
      <c r="B526" s="108" t="s">
        <v>466</v>
      </c>
      <c r="C526" s="135" t="s">
        <v>1508</v>
      </c>
      <c r="D526" s="107">
        <v>1</v>
      </c>
      <c r="E526" s="100" t="s">
        <v>703</v>
      </c>
      <c r="F526" s="135" t="s">
        <v>1509</v>
      </c>
      <c r="G526" s="108"/>
    </row>
    <row r="527" spans="1:10" ht="78" customHeight="1">
      <c r="A527" s="116" t="s">
        <v>467</v>
      </c>
      <c r="B527" s="108" t="s">
        <v>468</v>
      </c>
      <c r="C527" s="135" t="s">
        <v>1510</v>
      </c>
      <c r="D527" s="107">
        <v>1</v>
      </c>
      <c r="E527" s="100" t="s">
        <v>703</v>
      </c>
      <c r="F527" s="135" t="s">
        <v>1511</v>
      </c>
      <c r="G527" s="108"/>
    </row>
    <row r="528" spans="1:10" ht="23.45" customHeight="1">
      <c r="A528" s="116" t="s">
        <v>110</v>
      </c>
      <c r="B528" s="195" t="s">
        <v>111</v>
      </c>
      <c r="C528" s="196"/>
      <c r="D528" s="196"/>
      <c r="E528" s="196"/>
      <c r="F528" s="196"/>
      <c r="G528" s="197"/>
      <c r="H528" s="113">
        <f>SUM(D529:D531)</f>
        <v>3</v>
      </c>
      <c r="I528" s="113">
        <f>COUNT(D529:D531)*2</f>
        <v>6</v>
      </c>
      <c r="J528" s="113">
        <f t="shared" ref="J528:J577" si="8">H528/I528</f>
        <v>0.5</v>
      </c>
    </row>
    <row r="529" spans="1:10" ht="38.25" customHeight="1">
      <c r="A529" s="116" t="s">
        <v>469</v>
      </c>
      <c r="B529" s="108" t="s">
        <v>470</v>
      </c>
      <c r="C529" s="3" t="s">
        <v>1512</v>
      </c>
      <c r="D529" s="107">
        <v>1</v>
      </c>
      <c r="E529" s="100" t="s">
        <v>703</v>
      </c>
      <c r="F529" s="3" t="s">
        <v>1513</v>
      </c>
      <c r="G529" s="108"/>
    </row>
    <row r="530" spans="1:10" ht="38.25" customHeight="1">
      <c r="A530" s="116"/>
      <c r="B530" s="108"/>
      <c r="C530" s="3" t="s">
        <v>1514</v>
      </c>
      <c r="D530" s="107">
        <v>1</v>
      </c>
      <c r="E530" s="100" t="s">
        <v>703</v>
      </c>
      <c r="F530" s="3" t="s">
        <v>1515</v>
      </c>
      <c r="G530" s="108"/>
    </row>
    <row r="531" spans="1:10" ht="43.5" customHeight="1">
      <c r="A531" s="116" t="s">
        <v>471</v>
      </c>
      <c r="B531" s="108" t="s">
        <v>472</v>
      </c>
      <c r="C531" s="3" t="s">
        <v>1516</v>
      </c>
      <c r="D531" s="107">
        <v>1</v>
      </c>
      <c r="E531" s="100" t="s">
        <v>703</v>
      </c>
      <c r="F531" s="3" t="s">
        <v>1517</v>
      </c>
      <c r="G531" s="108"/>
    </row>
    <row r="532" spans="1:10" ht="33" customHeight="1">
      <c r="A532" s="116" t="s">
        <v>112</v>
      </c>
      <c r="B532" s="198" t="s">
        <v>113</v>
      </c>
      <c r="C532" s="199"/>
      <c r="D532" s="199"/>
      <c r="E532" s="199"/>
      <c r="F532" s="199"/>
      <c r="G532" s="200"/>
      <c r="H532" s="113">
        <f>SUM(D533:D535)</f>
        <v>3</v>
      </c>
      <c r="I532" s="113">
        <f>COUNT(D533:D535)*2</f>
        <v>6</v>
      </c>
      <c r="J532" s="113">
        <f t="shared" si="8"/>
        <v>0.5</v>
      </c>
    </row>
    <row r="533" spans="1:10" ht="36" customHeight="1">
      <c r="A533" s="116" t="s">
        <v>473</v>
      </c>
      <c r="B533" s="3" t="s">
        <v>474</v>
      </c>
      <c r="C533" s="108" t="s">
        <v>1518</v>
      </c>
      <c r="D533" s="107">
        <v>1</v>
      </c>
      <c r="E533" s="96" t="s">
        <v>703</v>
      </c>
      <c r="F533" s="3" t="s">
        <v>1519</v>
      </c>
      <c r="G533" s="108"/>
    </row>
    <row r="534" spans="1:10" ht="54.75" customHeight="1">
      <c r="A534" s="116" t="s">
        <v>475</v>
      </c>
      <c r="B534" s="6" t="s">
        <v>476</v>
      </c>
      <c r="C534" s="3" t="s">
        <v>1520</v>
      </c>
      <c r="D534" s="107">
        <v>1</v>
      </c>
      <c r="E534" s="96" t="s">
        <v>703</v>
      </c>
      <c r="F534" s="6" t="s">
        <v>1521</v>
      </c>
      <c r="G534" s="108"/>
    </row>
    <row r="535" spans="1:10" ht="37.5" customHeight="1">
      <c r="A535" s="116" t="s">
        <v>477</v>
      </c>
      <c r="B535" s="108" t="s">
        <v>478</v>
      </c>
      <c r="C535" s="3" t="s">
        <v>1522</v>
      </c>
      <c r="D535" s="107">
        <v>1</v>
      </c>
      <c r="E535" s="96" t="s">
        <v>703</v>
      </c>
      <c r="F535" s="108"/>
      <c r="G535" s="108"/>
    </row>
    <row r="536" spans="1:10" ht="23.45" customHeight="1">
      <c r="A536" s="116" t="s">
        <v>114</v>
      </c>
      <c r="B536" s="198" t="s">
        <v>115</v>
      </c>
      <c r="C536" s="199"/>
      <c r="D536" s="199"/>
      <c r="E536" s="199"/>
      <c r="F536" s="199"/>
      <c r="G536" s="200"/>
      <c r="H536" s="113">
        <f>SUM(D537:D542)</f>
        <v>6</v>
      </c>
      <c r="I536" s="113">
        <f>COUNT(D537:D542)*2</f>
        <v>12</v>
      </c>
      <c r="J536" s="113">
        <f t="shared" si="8"/>
        <v>0.5</v>
      </c>
    </row>
    <row r="537" spans="1:10" ht="215.1" customHeight="1">
      <c r="A537" s="116" t="s">
        <v>480</v>
      </c>
      <c r="B537" s="108" t="s">
        <v>481</v>
      </c>
      <c r="C537" s="108" t="s">
        <v>1523</v>
      </c>
      <c r="D537" s="107">
        <v>1</v>
      </c>
      <c r="E537" s="100" t="s">
        <v>703</v>
      </c>
      <c r="F537" s="108" t="s">
        <v>1524</v>
      </c>
      <c r="G537" s="108"/>
    </row>
    <row r="538" spans="1:10" ht="87" customHeight="1">
      <c r="A538" s="116" t="s">
        <v>482</v>
      </c>
      <c r="B538" s="108" t="s">
        <v>483</v>
      </c>
      <c r="C538" s="108" t="s">
        <v>1525</v>
      </c>
      <c r="D538" s="107">
        <v>1</v>
      </c>
      <c r="E538" s="100" t="s">
        <v>703</v>
      </c>
      <c r="F538" s="108" t="s">
        <v>1526</v>
      </c>
      <c r="G538" s="108"/>
    </row>
    <row r="539" spans="1:10" ht="92.25" customHeight="1">
      <c r="A539" s="116" t="s">
        <v>484</v>
      </c>
      <c r="B539" s="108" t="s">
        <v>485</v>
      </c>
      <c r="C539" s="108" t="s">
        <v>1527</v>
      </c>
      <c r="D539" s="107">
        <v>1</v>
      </c>
      <c r="E539" s="100" t="s">
        <v>703</v>
      </c>
      <c r="F539" s="108" t="s">
        <v>1528</v>
      </c>
      <c r="G539" s="108"/>
    </row>
    <row r="540" spans="1:10" ht="89.25" customHeight="1">
      <c r="A540" s="116" t="s">
        <v>486</v>
      </c>
      <c r="B540" s="108" t="s">
        <v>487</v>
      </c>
      <c r="C540" s="108" t="s">
        <v>1529</v>
      </c>
      <c r="D540" s="107">
        <v>1</v>
      </c>
      <c r="E540" s="100" t="s">
        <v>703</v>
      </c>
      <c r="F540" s="108" t="s">
        <v>1530</v>
      </c>
      <c r="G540" s="108"/>
    </row>
    <row r="541" spans="1:10" ht="67.5" customHeight="1">
      <c r="A541" s="116" t="s">
        <v>488</v>
      </c>
      <c r="B541" s="108" t="s">
        <v>558</v>
      </c>
      <c r="C541" s="108" t="s">
        <v>1531</v>
      </c>
      <c r="D541" s="107">
        <v>1</v>
      </c>
      <c r="E541" s="100" t="s">
        <v>703</v>
      </c>
      <c r="F541" s="108" t="s">
        <v>1532</v>
      </c>
      <c r="G541" s="108"/>
    </row>
    <row r="542" spans="1:10" ht="65.25" customHeight="1">
      <c r="A542" s="116" t="s">
        <v>559</v>
      </c>
      <c r="B542" s="108" t="s">
        <v>489</v>
      </c>
      <c r="C542" s="108" t="s">
        <v>1533</v>
      </c>
      <c r="D542" s="107">
        <v>1</v>
      </c>
      <c r="E542" s="100" t="s">
        <v>703</v>
      </c>
      <c r="F542" s="108" t="s">
        <v>1534</v>
      </c>
      <c r="G542" s="108"/>
    </row>
    <row r="543" spans="1:10" ht="39" customHeight="1">
      <c r="A543" s="116" t="s">
        <v>116</v>
      </c>
      <c r="B543" s="195" t="s">
        <v>117</v>
      </c>
      <c r="C543" s="196"/>
      <c r="D543" s="196"/>
      <c r="E543" s="196"/>
      <c r="F543" s="196"/>
      <c r="G543" s="197"/>
      <c r="H543" s="113">
        <f>SUM(D544:D554)</f>
        <v>11</v>
      </c>
      <c r="I543" s="113">
        <f>COUNT(D544:D554)*2</f>
        <v>22</v>
      </c>
      <c r="J543" s="113">
        <f t="shared" si="8"/>
        <v>0.5</v>
      </c>
    </row>
    <row r="544" spans="1:10" ht="68.25" customHeight="1">
      <c r="A544" s="116" t="s">
        <v>490</v>
      </c>
      <c r="B544" s="108" t="s">
        <v>491</v>
      </c>
      <c r="C544" s="3" t="s">
        <v>493</v>
      </c>
      <c r="D544" s="107">
        <v>1</v>
      </c>
      <c r="E544" s="100" t="s">
        <v>703</v>
      </c>
      <c r="F544" s="108" t="s">
        <v>1535</v>
      </c>
      <c r="G544" s="108"/>
    </row>
    <row r="545" spans="1:10" ht="84" customHeight="1">
      <c r="A545" s="116"/>
      <c r="B545" s="108"/>
      <c r="C545" s="3" t="s">
        <v>496</v>
      </c>
      <c r="D545" s="107">
        <v>1</v>
      </c>
      <c r="E545" s="100" t="s">
        <v>703</v>
      </c>
      <c r="F545" s="108" t="s">
        <v>1536</v>
      </c>
      <c r="G545" s="215"/>
    </row>
    <row r="546" spans="1:10" ht="90" customHeight="1">
      <c r="A546" s="116"/>
      <c r="B546" s="108"/>
      <c r="C546" s="3" t="s">
        <v>498</v>
      </c>
      <c r="D546" s="107">
        <v>1</v>
      </c>
      <c r="E546" s="100" t="s">
        <v>703</v>
      </c>
      <c r="F546" s="108" t="s">
        <v>1537</v>
      </c>
      <c r="G546" s="215"/>
    </row>
    <row r="547" spans="1:10" ht="71.25" customHeight="1">
      <c r="A547" s="116" t="s">
        <v>492</v>
      </c>
      <c r="B547" s="108" t="s">
        <v>500</v>
      </c>
      <c r="C547" s="108" t="s">
        <v>1538</v>
      </c>
      <c r="D547" s="107">
        <v>1</v>
      </c>
      <c r="E547" s="100" t="s">
        <v>703</v>
      </c>
      <c r="F547" s="108" t="s">
        <v>1539</v>
      </c>
      <c r="G547" s="108"/>
    </row>
    <row r="548" spans="1:10" ht="86.25" customHeight="1">
      <c r="A548" s="116" t="s">
        <v>495</v>
      </c>
      <c r="B548" s="108" t="s">
        <v>1625</v>
      </c>
      <c r="C548" s="108" t="s">
        <v>1540</v>
      </c>
      <c r="D548" s="107">
        <v>1</v>
      </c>
      <c r="E548" s="100" t="s">
        <v>703</v>
      </c>
      <c r="F548" s="108" t="s">
        <v>1541</v>
      </c>
      <c r="G548" s="108"/>
    </row>
    <row r="549" spans="1:10" ht="86.25" customHeight="1">
      <c r="A549" s="116"/>
      <c r="B549" s="108"/>
      <c r="C549" s="108" t="s">
        <v>1542</v>
      </c>
      <c r="D549" s="107">
        <v>1</v>
      </c>
      <c r="E549" s="100" t="s">
        <v>703</v>
      </c>
      <c r="F549" s="108" t="s">
        <v>1543</v>
      </c>
      <c r="G549" s="108"/>
    </row>
    <row r="550" spans="1:10" ht="55.5" customHeight="1">
      <c r="A550" s="116" t="s">
        <v>497</v>
      </c>
      <c r="B550" s="108" t="s">
        <v>504</v>
      </c>
      <c r="C550" s="108" t="s">
        <v>1544</v>
      </c>
      <c r="D550" s="107">
        <v>1</v>
      </c>
      <c r="E550" s="100" t="s">
        <v>703</v>
      </c>
      <c r="F550" s="108" t="s">
        <v>1545</v>
      </c>
      <c r="G550" s="108"/>
    </row>
    <row r="551" spans="1:10" ht="64.5" customHeight="1">
      <c r="A551" s="116"/>
      <c r="B551" s="108"/>
      <c r="C551" s="108" t="s">
        <v>1546</v>
      </c>
      <c r="D551" s="107">
        <v>1</v>
      </c>
      <c r="E551" s="100" t="s">
        <v>703</v>
      </c>
      <c r="F551" s="108" t="s">
        <v>1547</v>
      </c>
      <c r="G551" s="108"/>
    </row>
    <row r="552" spans="1:10" ht="87.75" customHeight="1">
      <c r="A552" s="116" t="s">
        <v>499</v>
      </c>
      <c r="B552" s="108" t="s">
        <v>1548</v>
      </c>
      <c r="C552" s="108" t="s">
        <v>1549</v>
      </c>
      <c r="D552" s="107">
        <v>1</v>
      </c>
      <c r="E552" s="100" t="s">
        <v>703</v>
      </c>
      <c r="F552" s="108" t="s">
        <v>1550</v>
      </c>
      <c r="G552" s="108"/>
    </row>
    <row r="553" spans="1:10" ht="45.75" customHeight="1">
      <c r="A553" s="116" t="s">
        <v>501</v>
      </c>
      <c r="B553" s="108" t="s">
        <v>1551</v>
      </c>
      <c r="C553" s="108" t="s">
        <v>1552</v>
      </c>
      <c r="D553" s="107">
        <v>1</v>
      </c>
      <c r="E553" s="100" t="s">
        <v>703</v>
      </c>
      <c r="F553" s="108" t="s">
        <v>1553</v>
      </c>
      <c r="G553" s="108"/>
    </row>
    <row r="554" spans="1:10" ht="81" customHeight="1">
      <c r="A554" s="116" t="s">
        <v>503</v>
      </c>
      <c r="B554" s="108" t="s">
        <v>510</v>
      </c>
      <c r="C554" s="108" t="s">
        <v>1554</v>
      </c>
      <c r="D554" s="107">
        <v>1</v>
      </c>
      <c r="E554" s="100" t="s">
        <v>703</v>
      </c>
      <c r="F554" s="108" t="s">
        <v>1555</v>
      </c>
      <c r="G554" s="108"/>
    </row>
    <row r="555" spans="1:10" ht="23.45" customHeight="1">
      <c r="A555" s="116" t="s">
        <v>118</v>
      </c>
      <c r="B555" s="195" t="s">
        <v>119</v>
      </c>
      <c r="C555" s="196"/>
      <c r="D555" s="196"/>
      <c r="E555" s="196"/>
      <c r="F555" s="196"/>
      <c r="G555" s="197"/>
      <c r="H555" s="113">
        <f>SUM(D556:D567)</f>
        <v>12</v>
      </c>
      <c r="I555" s="113">
        <f>COUNT(D556:D567)*2</f>
        <v>24</v>
      </c>
      <c r="J555" s="113">
        <f t="shared" si="8"/>
        <v>0.5</v>
      </c>
    </row>
    <row r="556" spans="1:10" ht="47.25" customHeight="1">
      <c r="A556" s="116" t="s">
        <v>511</v>
      </c>
      <c r="B556" s="108" t="s">
        <v>512</v>
      </c>
      <c r="C556" s="108" t="s">
        <v>1556</v>
      </c>
      <c r="D556" s="107">
        <v>1</v>
      </c>
      <c r="E556" s="100" t="s">
        <v>703</v>
      </c>
      <c r="F556" s="108"/>
      <c r="G556" s="108"/>
    </row>
    <row r="557" spans="1:10" ht="71.099999999999994" customHeight="1">
      <c r="A557" s="116"/>
      <c r="B557" s="108"/>
      <c r="C557" s="108" t="s">
        <v>1557</v>
      </c>
      <c r="D557" s="107">
        <v>1</v>
      </c>
      <c r="E557" s="100" t="s">
        <v>1558</v>
      </c>
      <c r="F557" s="108" t="s">
        <v>1559</v>
      </c>
      <c r="G557" s="108"/>
    </row>
    <row r="558" spans="1:10" ht="47.25" customHeight="1">
      <c r="A558" s="116"/>
      <c r="B558" s="108"/>
      <c r="C558" s="108" t="s">
        <v>1560</v>
      </c>
      <c r="D558" s="107">
        <v>1</v>
      </c>
      <c r="E558" s="100" t="s">
        <v>703</v>
      </c>
      <c r="F558" s="108" t="s">
        <v>1315</v>
      </c>
      <c r="G558" s="108"/>
    </row>
    <row r="559" spans="1:10" ht="47.25" customHeight="1">
      <c r="A559" s="116"/>
      <c r="B559" s="108"/>
      <c r="C559" s="108" t="s">
        <v>1561</v>
      </c>
      <c r="D559" s="107">
        <v>1</v>
      </c>
      <c r="E559" s="100" t="s">
        <v>703</v>
      </c>
      <c r="F559" s="108" t="s">
        <v>1562</v>
      </c>
      <c r="G559" s="108"/>
    </row>
    <row r="560" spans="1:10" ht="42" customHeight="1">
      <c r="A560" s="116" t="s">
        <v>513</v>
      </c>
      <c r="B560" s="108" t="s">
        <v>514</v>
      </c>
      <c r="C560" s="108" t="s">
        <v>1563</v>
      </c>
      <c r="D560" s="107">
        <v>1</v>
      </c>
      <c r="E560" s="100" t="s">
        <v>703</v>
      </c>
      <c r="F560" s="108" t="s">
        <v>1564</v>
      </c>
      <c r="G560" s="108"/>
    </row>
    <row r="561" spans="1:10" ht="42" customHeight="1">
      <c r="A561" s="116"/>
      <c r="B561" s="108"/>
      <c r="C561" s="108" t="s">
        <v>1565</v>
      </c>
      <c r="D561" s="107">
        <v>1</v>
      </c>
      <c r="E561" s="100" t="s">
        <v>703</v>
      </c>
      <c r="F561" s="108"/>
      <c r="G561" s="108"/>
    </row>
    <row r="562" spans="1:10" ht="53.1" customHeight="1">
      <c r="A562" s="116"/>
      <c r="B562" s="108"/>
      <c r="C562" s="108" t="s">
        <v>1566</v>
      </c>
      <c r="D562" s="107">
        <v>1</v>
      </c>
      <c r="E562" s="100" t="s">
        <v>703</v>
      </c>
      <c r="F562" s="108"/>
      <c r="G562" s="108"/>
    </row>
    <row r="563" spans="1:10" ht="42" customHeight="1">
      <c r="A563" s="116"/>
      <c r="B563" s="108"/>
      <c r="C563" s="108" t="s">
        <v>1567</v>
      </c>
      <c r="D563" s="107">
        <v>1</v>
      </c>
      <c r="E563" s="100" t="s">
        <v>703</v>
      </c>
      <c r="F563" s="108" t="s">
        <v>1568</v>
      </c>
      <c r="G563" s="108"/>
    </row>
    <row r="564" spans="1:10" ht="42" customHeight="1">
      <c r="A564" s="116"/>
      <c r="B564" s="108"/>
      <c r="C564" s="108" t="s">
        <v>1569</v>
      </c>
      <c r="D564" s="107">
        <v>1</v>
      </c>
      <c r="E564" s="100" t="s">
        <v>703</v>
      </c>
      <c r="F564" s="108" t="s">
        <v>1570</v>
      </c>
      <c r="G564" s="108"/>
    </row>
    <row r="565" spans="1:10" ht="42" customHeight="1">
      <c r="A565" s="116" t="s">
        <v>515</v>
      </c>
      <c r="B565" s="108" t="s">
        <v>516</v>
      </c>
      <c r="C565" s="108" t="s">
        <v>1571</v>
      </c>
      <c r="D565" s="107">
        <v>1</v>
      </c>
      <c r="E565" s="100" t="s">
        <v>703</v>
      </c>
      <c r="F565" s="108"/>
      <c r="G565" s="108"/>
    </row>
    <row r="566" spans="1:10" ht="42" customHeight="1">
      <c r="A566" s="116"/>
      <c r="B566" s="108"/>
      <c r="C566" s="108" t="s">
        <v>1572</v>
      </c>
      <c r="D566" s="107">
        <v>1</v>
      </c>
      <c r="E566" s="100" t="s">
        <v>703</v>
      </c>
      <c r="F566" s="108"/>
      <c r="G566" s="108"/>
    </row>
    <row r="567" spans="1:10" ht="48.75" customHeight="1">
      <c r="A567" s="116"/>
      <c r="B567" s="108"/>
      <c r="C567" s="108" t="s">
        <v>1573</v>
      </c>
      <c r="D567" s="107">
        <v>1</v>
      </c>
      <c r="E567" s="100" t="s">
        <v>703</v>
      </c>
      <c r="F567" s="108"/>
      <c r="G567" s="108"/>
    </row>
    <row r="568" spans="1:10" ht="23.45" customHeight="1">
      <c r="A568" s="209" t="s">
        <v>120</v>
      </c>
      <c r="B568" s="210"/>
      <c r="C568" s="210"/>
      <c r="D568" s="210"/>
      <c r="E568" s="210"/>
      <c r="F568" s="210"/>
      <c r="G568" s="211"/>
      <c r="H568" s="113">
        <f>H569+H577+H587+H596</f>
        <v>28</v>
      </c>
      <c r="I568" s="113">
        <f>I569+I577+I587+I596</f>
        <v>56</v>
      </c>
      <c r="J568" s="113">
        <f t="shared" si="8"/>
        <v>0.5</v>
      </c>
    </row>
    <row r="569" spans="1:10" ht="23.45" customHeight="1">
      <c r="A569" s="116" t="s">
        <v>121</v>
      </c>
      <c r="B569" s="195" t="s">
        <v>122</v>
      </c>
      <c r="C569" s="196"/>
      <c r="D569" s="196"/>
      <c r="E569" s="196"/>
      <c r="F569" s="196"/>
      <c r="G569" s="197"/>
      <c r="H569" s="113">
        <f>SUM(D570:D575)</f>
        <v>6</v>
      </c>
      <c r="I569" s="113">
        <f>COUNT(D570:D575)*2</f>
        <v>12</v>
      </c>
      <c r="J569" s="113">
        <f t="shared" si="8"/>
        <v>0.5</v>
      </c>
    </row>
    <row r="570" spans="1:10" ht="39.75" customHeight="1">
      <c r="A570" s="116" t="s">
        <v>517</v>
      </c>
      <c r="B570" s="108" t="s">
        <v>518</v>
      </c>
      <c r="C570" s="109" t="s">
        <v>1574</v>
      </c>
      <c r="D570" s="107">
        <v>1</v>
      </c>
      <c r="E570" s="100" t="s">
        <v>711</v>
      </c>
      <c r="F570" s="108" t="s">
        <v>1575</v>
      </c>
      <c r="G570" s="108"/>
    </row>
    <row r="571" spans="1:10" ht="39.75" customHeight="1">
      <c r="A571" s="116"/>
      <c r="B571" s="108"/>
      <c r="C571" s="109" t="s">
        <v>1576</v>
      </c>
      <c r="D571" s="107">
        <v>1</v>
      </c>
      <c r="E571" s="100" t="s">
        <v>711</v>
      </c>
      <c r="F571" s="108" t="s">
        <v>1575</v>
      </c>
      <c r="G571" s="108"/>
    </row>
    <row r="572" spans="1:10" ht="39.75" customHeight="1">
      <c r="A572" s="116"/>
      <c r="B572" s="108"/>
      <c r="C572" s="109" t="s">
        <v>1577</v>
      </c>
      <c r="D572" s="107">
        <v>1</v>
      </c>
      <c r="E572" s="100" t="s">
        <v>711</v>
      </c>
      <c r="F572" s="108" t="s">
        <v>1575</v>
      </c>
      <c r="G572" s="108"/>
    </row>
    <row r="573" spans="1:10" ht="39.75" customHeight="1">
      <c r="A573" s="116"/>
      <c r="B573" s="108"/>
      <c r="C573" s="109" t="s">
        <v>1578</v>
      </c>
      <c r="D573" s="107">
        <v>1</v>
      </c>
      <c r="E573" s="100" t="s">
        <v>711</v>
      </c>
      <c r="F573" s="108" t="s">
        <v>1575</v>
      </c>
      <c r="G573" s="108"/>
    </row>
    <row r="574" spans="1:10" ht="39.75" customHeight="1">
      <c r="A574" s="116"/>
      <c r="B574" s="108"/>
      <c r="C574" s="109" t="s">
        <v>1579</v>
      </c>
      <c r="D574" s="107">
        <v>1</v>
      </c>
      <c r="E574" s="100" t="s">
        <v>711</v>
      </c>
      <c r="F574" s="108" t="s">
        <v>1575</v>
      </c>
      <c r="G574" s="108"/>
    </row>
    <row r="575" spans="1:10" ht="39.75" customHeight="1">
      <c r="A575" s="116"/>
      <c r="B575" s="108"/>
      <c r="C575" s="108" t="s">
        <v>1580</v>
      </c>
      <c r="D575" s="107">
        <v>1</v>
      </c>
      <c r="E575" s="100" t="s">
        <v>711</v>
      </c>
      <c r="F575" s="108"/>
      <c r="G575" s="108"/>
    </row>
    <row r="576" spans="1:10" ht="51" hidden="1" customHeight="1">
      <c r="A576" s="142" t="s">
        <v>519</v>
      </c>
      <c r="B576" s="108" t="s">
        <v>520</v>
      </c>
      <c r="C576" s="108"/>
      <c r="D576" s="107"/>
      <c r="E576" s="100"/>
      <c r="F576" s="108"/>
      <c r="G576" s="108"/>
    </row>
    <row r="577" spans="1:10" ht="39.75" customHeight="1">
      <c r="A577" s="116" t="s">
        <v>123</v>
      </c>
      <c r="B577" s="195" t="s">
        <v>124</v>
      </c>
      <c r="C577" s="196"/>
      <c r="D577" s="196"/>
      <c r="E577" s="196"/>
      <c r="F577" s="196"/>
      <c r="G577" s="197"/>
      <c r="H577" s="113">
        <f>SUM(D578:D585)</f>
        <v>8</v>
      </c>
      <c r="I577" s="113">
        <f>COUNT(D578:D585)*2</f>
        <v>16</v>
      </c>
      <c r="J577" s="113">
        <f t="shared" si="8"/>
        <v>0.5</v>
      </c>
    </row>
    <row r="578" spans="1:10" ht="39.75" customHeight="1">
      <c r="A578" s="116" t="s">
        <v>521</v>
      </c>
      <c r="B578" s="108" t="s">
        <v>522</v>
      </c>
      <c r="C578" s="109" t="s">
        <v>1581</v>
      </c>
      <c r="D578" s="107">
        <v>1</v>
      </c>
      <c r="E578" s="100" t="s">
        <v>711</v>
      </c>
      <c r="F578" s="108" t="s">
        <v>1582</v>
      </c>
      <c r="G578" s="108"/>
    </row>
    <row r="579" spans="1:10" ht="39.75" customHeight="1">
      <c r="A579" s="116"/>
      <c r="B579" s="108"/>
      <c r="C579" s="109" t="s">
        <v>1583</v>
      </c>
      <c r="D579" s="107">
        <v>1</v>
      </c>
      <c r="E579" s="100" t="s">
        <v>711</v>
      </c>
      <c r="F579" s="108"/>
      <c r="G579" s="108"/>
    </row>
    <row r="580" spans="1:10" ht="39.75" customHeight="1">
      <c r="A580" s="116"/>
      <c r="B580" s="108"/>
      <c r="C580" s="109" t="s">
        <v>1584</v>
      </c>
      <c r="D580" s="107">
        <v>1</v>
      </c>
      <c r="E580" s="100" t="s">
        <v>711</v>
      </c>
      <c r="F580" s="108"/>
      <c r="G580" s="108"/>
    </row>
    <row r="581" spans="1:10" ht="39" customHeight="1">
      <c r="A581" s="116"/>
      <c r="B581" s="108"/>
      <c r="C581" s="109" t="s">
        <v>1585</v>
      </c>
      <c r="D581" s="107">
        <v>1</v>
      </c>
      <c r="E581" s="100" t="s">
        <v>711</v>
      </c>
      <c r="F581" s="108"/>
      <c r="G581" s="108"/>
    </row>
    <row r="582" spans="1:10" ht="36.75" customHeight="1">
      <c r="A582" s="116"/>
      <c r="B582" s="108"/>
      <c r="C582" s="109" t="s">
        <v>1586</v>
      </c>
      <c r="D582" s="107">
        <v>1</v>
      </c>
      <c r="E582" s="100" t="s">
        <v>711</v>
      </c>
      <c r="F582" s="136"/>
      <c r="G582" s="108"/>
    </row>
    <row r="583" spans="1:10" ht="36.75" customHeight="1">
      <c r="A583" s="116"/>
      <c r="B583" s="108"/>
      <c r="C583" s="109" t="s">
        <v>1587</v>
      </c>
      <c r="D583" s="107">
        <v>1</v>
      </c>
      <c r="E583" s="100" t="s">
        <v>711</v>
      </c>
      <c r="F583" s="136"/>
      <c r="G583" s="108"/>
    </row>
    <row r="584" spans="1:10" ht="23.45" customHeight="1">
      <c r="A584" s="116"/>
      <c r="B584" s="108"/>
      <c r="C584" s="109" t="s">
        <v>1588</v>
      </c>
      <c r="D584" s="107">
        <v>1</v>
      </c>
      <c r="E584" s="100" t="s">
        <v>711</v>
      </c>
      <c r="F584" s="108"/>
      <c r="G584" s="108"/>
    </row>
    <row r="585" spans="1:10" ht="32.25" customHeight="1">
      <c r="A585" s="116"/>
      <c r="B585" s="108"/>
      <c r="C585" s="109" t="s">
        <v>1589</v>
      </c>
      <c r="D585" s="107">
        <v>1</v>
      </c>
      <c r="E585" s="100" t="s">
        <v>711</v>
      </c>
      <c r="F585" s="108"/>
      <c r="G585" s="108"/>
    </row>
    <row r="586" spans="1:10" ht="60" hidden="1" customHeight="1">
      <c r="A586" s="142" t="s">
        <v>523</v>
      </c>
      <c r="B586" s="108" t="s">
        <v>524</v>
      </c>
      <c r="C586" s="108"/>
      <c r="D586" s="107"/>
      <c r="E586" s="100"/>
      <c r="F586" s="108"/>
      <c r="G586" s="108"/>
    </row>
    <row r="587" spans="1:10" ht="23.45" customHeight="1">
      <c r="A587" s="116" t="s">
        <v>125</v>
      </c>
      <c r="B587" s="213" t="s">
        <v>126</v>
      </c>
      <c r="C587" s="213"/>
      <c r="D587" s="213"/>
      <c r="E587" s="213"/>
      <c r="F587" s="213"/>
      <c r="G587" s="108"/>
      <c r="H587" s="113">
        <f>SUM(D588:D594)</f>
        <v>7</v>
      </c>
      <c r="I587" s="113">
        <f>COUNT(D588:D594)*2</f>
        <v>14</v>
      </c>
      <c r="J587" s="113">
        <f t="shared" ref="J587:J596" si="9">H587/I587</f>
        <v>0.5</v>
      </c>
    </row>
    <row r="588" spans="1:10" ht="54" customHeight="1">
      <c r="A588" s="116" t="s">
        <v>525</v>
      </c>
      <c r="B588" s="108" t="s">
        <v>526</v>
      </c>
      <c r="C588" s="109" t="s">
        <v>1590</v>
      </c>
      <c r="D588" s="107">
        <v>1</v>
      </c>
      <c r="E588" s="100" t="s">
        <v>711</v>
      </c>
      <c r="F588" s="108" t="s">
        <v>1575</v>
      </c>
      <c r="G588" s="108"/>
    </row>
    <row r="589" spans="1:10" ht="33.950000000000003" customHeight="1">
      <c r="A589" s="116"/>
      <c r="B589" s="108"/>
      <c r="C589" s="108" t="s">
        <v>1591</v>
      </c>
      <c r="D589" s="107">
        <v>1</v>
      </c>
      <c r="E589" s="100" t="s">
        <v>711</v>
      </c>
      <c r="F589" s="108"/>
      <c r="G589" s="108"/>
    </row>
    <row r="590" spans="1:10" ht="54" customHeight="1">
      <c r="A590" s="116"/>
      <c r="B590" s="108"/>
      <c r="C590" s="109" t="s">
        <v>1592</v>
      </c>
      <c r="D590" s="107">
        <v>1</v>
      </c>
      <c r="E590" s="100" t="s">
        <v>711</v>
      </c>
      <c r="F590" s="108" t="s">
        <v>1593</v>
      </c>
      <c r="G590" s="108"/>
    </row>
    <row r="591" spans="1:10" ht="54" customHeight="1">
      <c r="A591" s="116"/>
      <c r="B591" s="108"/>
      <c r="C591" s="108" t="s">
        <v>1594</v>
      </c>
      <c r="D591" s="107">
        <v>1</v>
      </c>
      <c r="E591" s="100" t="s">
        <v>711</v>
      </c>
      <c r="F591" s="108"/>
      <c r="G591" s="108"/>
    </row>
    <row r="592" spans="1:10" ht="54" customHeight="1">
      <c r="A592" s="116"/>
      <c r="B592" s="108"/>
      <c r="C592" s="109" t="s">
        <v>1595</v>
      </c>
      <c r="D592" s="107">
        <v>1</v>
      </c>
      <c r="E592" s="100" t="s">
        <v>711</v>
      </c>
      <c r="F592" s="109" t="s">
        <v>1596</v>
      </c>
      <c r="G592" s="108"/>
    </row>
    <row r="593" spans="1:10" ht="54" customHeight="1">
      <c r="A593" s="116"/>
      <c r="B593" s="108"/>
      <c r="C593" s="108" t="s">
        <v>1597</v>
      </c>
      <c r="D593" s="107">
        <v>1</v>
      </c>
      <c r="E593" s="100" t="s">
        <v>711</v>
      </c>
      <c r="F593" s="108" t="s">
        <v>1598</v>
      </c>
      <c r="G593" s="108"/>
    </row>
    <row r="594" spans="1:10" ht="54" customHeight="1">
      <c r="A594" s="116"/>
      <c r="B594" s="108"/>
      <c r="C594" s="108" t="s">
        <v>1599</v>
      </c>
      <c r="D594" s="107">
        <v>1</v>
      </c>
      <c r="E594" s="100" t="s">
        <v>711</v>
      </c>
      <c r="F594" s="108" t="s">
        <v>1600</v>
      </c>
      <c r="G594" s="108"/>
    </row>
    <row r="595" spans="1:10" ht="54.75" hidden="1" customHeight="1">
      <c r="A595" s="142" t="s">
        <v>527</v>
      </c>
      <c r="B595" s="108" t="s">
        <v>528</v>
      </c>
      <c r="C595" s="108"/>
      <c r="D595" s="107"/>
      <c r="E595" s="100"/>
      <c r="F595" s="108"/>
      <c r="G595" s="108"/>
    </row>
    <row r="596" spans="1:10" ht="23.45" customHeight="1">
      <c r="A596" s="116" t="s">
        <v>127</v>
      </c>
      <c r="B596" s="195" t="s">
        <v>128</v>
      </c>
      <c r="C596" s="196"/>
      <c r="D596" s="196"/>
      <c r="E596" s="196"/>
      <c r="F596" s="196"/>
      <c r="G596" s="197"/>
      <c r="H596" s="113">
        <f>SUM(D597:D603)</f>
        <v>7</v>
      </c>
      <c r="I596" s="113">
        <f>COUNT(D597:D603)*2</f>
        <v>14</v>
      </c>
      <c r="J596" s="113">
        <f t="shared" si="9"/>
        <v>0.5</v>
      </c>
    </row>
    <row r="597" spans="1:10" ht="48.75" customHeight="1">
      <c r="A597" s="116" t="s">
        <v>529</v>
      </c>
      <c r="B597" s="108" t="s">
        <v>530</v>
      </c>
      <c r="C597" s="108" t="s">
        <v>1601</v>
      </c>
      <c r="D597" s="107">
        <v>1</v>
      </c>
      <c r="E597" s="100" t="s">
        <v>711</v>
      </c>
      <c r="F597" s="108"/>
      <c r="G597" s="108"/>
    </row>
    <row r="598" spans="1:10" ht="48.75" customHeight="1">
      <c r="A598" s="116"/>
      <c r="B598" s="108"/>
      <c r="C598" s="108" t="s">
        <v>1602</v>
      </c>
      <c r="D598" s="107">
        <v>1</v>
      </c>
      <c r="E598" s="100" t="s">
        <v>711</v>
      </c>
      <c r="F598" s="108"/>
      <c r="G598" s="108"/>
    </row>
    <row r="599" spans="1:10" ht="48.75" customHeight="1">
      <c r="A599" s="116"/>
      <c r="B599" s="108"/>
      <c r="C599" s="108" t="s">
        <v>1603</v>
      </c>
      <c r="D599" s="107">
        <v>1</v>
      </c>
      <c r="E599" s="100" t="s">
        <v>711</v>
      </c>
      <c r="F599" s="108" t="s">
        <v>1604</v>
      </c>
      <c r="G599" s="108"/>
    </row>
    <row r="600" spans="1:10" ht="48.75" customHeight="1">
      <c r="A600" s="116"/>
      <c r="B600" s="108"/>
      <c r="C600" s="108" t="s">
        <v>1605</v>
      </c>
      <c r="D600" s="107">
        <v>1</v>
      </c>
      <c r="E600" s="100" t="s">
        <v>711</v>
      </c>
      <c r="F600" s="108"/>
      <c r="G600" s="108"/>
    </row>
    <row r="601" spans="1:10" ht="48.75" customHeight="1">
      <c r="A601" s="116"/>
      <c r="B601" s="108"/>
      <c r="C601" s="108" t="s">
        <v>1606</v>
      </c>
      <c r="D601" s="107">
        <v>1</v>
      </c>
      <c r="E601" s="100" t="s">
        <v>711</v>
      </c>
      <c r="F601" s="108"/>
      <c r="G601" s="108"/>
    </row>
    <row r="602" spans="1:10" ht="48.75" customHeight="1">
      <c r="A602" s="116"/>
      <c r="B602" s="108"/>
      <c r="C602" s="109" t="s">
        <v>1607</v>
      </c>
      <c r="D602" s="107">
        <v>1</v>
      </c>
      <c r="E602" s="100" t="s">
        <v>711</v>
      </c>
      <c r="F602" s="108"/>
      <c r="G602" s="108"/>
    </row>
    <row r="603" spans="1:10" ht="48.75" customHeight="1">
      <c r="A603" s="116"/>
      <c r="B603" s="108"/>
      <c r="C603" s="108" t="s">
        <v>1608</v>
      </c>
      <c r="D603" s="107">
        <v>1</v>
      </c>
      <c r="E603" s="100" t="s">
        <v>711</v>
      </c>
      <c r="F603" s="108"/>
      <c r="G603" s="108"/>
    </row>
    <row r="604" spans="1:10" ht="55.5" hidden="1" customHeight="1">
      <c r="A604" s="142" t="s">
        <v>531</v>
      </c>
      <c r="B604" s="108" t="s">
        <v>532</v>
      </c>
      <c r="C604" s="108"/>
      <c r="D604" s="107"/>
      <c r="E604" s="100"/>
      <c r="F604" s="108"/>
      <c r="G604" s="108"/>
    </row>
    <row r="605" spans="1:10" ht="23.45" customHeight="1">
      <c r="A605" s="134"/>
      <c r="B605" s="134"/>
      <c r="C605" s="224"/>
      <c r="D605" s="225"/>
      <c r="E605" s="225"/>
      <c r="F605" s="224"/>
    </row>
    <row r="606" spans="1:10" ht="23.45" customHeight="1">
      <c r="A606" s="134"/>
      <c r="B606" s="134"/>
      <c r="C606" s="224"/>
      <c r="D606" s="225"/>
      <c r="E606" s="225"/>
      <c r="F606" s="224"/>
    </row>
    <row r="607" spans="1:10" ht="23.45" customHeight="1">
      <c r="A607" s="134"/>
      <c r="B607" s="134"/>
      <c r="C607" s="224"/>
      <c r="D607" s="225"/>
      <c r="E607" s="225"/>
      <c r="F607" s="224"/>
    </row>
    <row r="608" spans="1:10" ht="23.45" customHeight="1">
      <c r="A608" s="137"/>
      <c r="B608" s="137"/>
      <c r="C608" s="113"/>
      <c r="D608" s="101"/>
      <c r="E608" s="101"/>
      <c r="F608" s="113"/>
    </row>
    <row r="609" spans="1:6" s="113" customFormat="1" ht="23.45" customHeight="1">
      <c r="A609" s="137"/>
      <c r="B609" s="137"/>
      <c r="D609" s="101"/>
      <c r="E609" s="101"/>
    </row>
    <row r="610" spans="1:6" s="139" customFormat="1" ht="23.45" customHeight="1">
      <c r="A610" s="138" t="s">
        <v>1609</v>
      </c>
      <c r="B610" s="138" t="s">
        <v>1610</v>
      </c>
      <c r="C610" s="138" t="s">
        <v>567</v>
      </c>
      <c r="D610" s="102" t="s">
        <v>568</v>
      </c>
      <c r="E610" s="103"/>
    </row>
    <row r="611" spans="1:6" s="113" customFormat="1" ht="23.45" customHeight="1">
      <c r="A611" s="140">
        <v>1</v>
      </c>
      <c r="B611" s="140" t="s">
        <v>8</v>
      </c>
      <c r="C611" s="140">
        <f>H4</f>
        <v>27</v>
      </c>
      <c r="D611" s="104">
        <f>I4</f>
        <v>54</v>
      </c>
      <c r="E611" s="101"/>
    </row>
    <row r="612" spans="1:6" s="113" customFormat="1" ht="23.45" customHeight="1">
      <c r="A612" s="140">
        <v>2</v>
      </c>
      <c r="B612" s="140" t="s">
        <v>9</v>
      </c>
      <c r="C612" s="140">
        <f>H34</f>
        <v>35</v>
      </c>
      <c r="D612" s="104">
        <f>I34</f>
        <v>70</v>
      </c>
      <c r="E612" s="101"/>
    </row>
    <row r="613" spans="1:6" s="113" customFormat="1" ht="23.45" customHeight="1">
      <c r="A613" s="140">
        <v>3</v>
      </c>
      <c r="B613" s="140" t="s">
        <v>10</v>
      </c>
      <c r="C613" s="140">
        <f>H73</f>
        <v>85</v>
      </c>
      <c r="D613" s="104">
        <f>I73</f>
        <v>170</v>
      </c>
      <c r="E613" s="101"/>
    </row>
    <row r="614" spans="1:6" s="113" customFormat="1" ht="23.45" customHeight="1">
      <c r="A614" s="140">
        <v>4</v>
      </c>
      <c r="B614" s="140" t="s">
        <v>11</v>
      </c>
      <c r="C614" s="140">
        <f>H166</f>
        <v>100</v>
      </c>
      <c r="D614" s="104">
        <f>I166</f>
        <v>200</v>
      </c>
      <c r="E614" s="101"/>
    </row>
    <row r="615" spans="1:6" s="113" customFormat="1" ht="23.45" customHeight="1">
      <c r="A615" s="140">
        <v>5</v>
      </c>
      <c r="B615" s="140" t="s">
        <v>12</v>
      </c>
      <c r="C615" s="140">
        <f>H277</f>
        <v>110</v>
      </c>
      <c r="D615" s="104">
        <f>I277</f>
        <v>220</v>
      </c>
      <c r="E615" s="101"/>
    </row>
    <row r="616" spans="1:6" s="113" customFormat="1" ht="23.45" customHeight="1">
      <c r="A616" s="140">
        <v>6</v>
      </c>
      <c r="B616" s="140" t="s">
        <v>13</v>
      </c>
      <c r="C616" s="140">
        <f>H397</f>
        <v>67</v>
      </c>
      <c r="D616" s="104">
        <f>I397</f>
        <v>134</v>
      </c>
      <c r="E616" s="101"/>
    </row>
    <row r="617" spans="1:6" s="113" customFormat="1" ht="23.45" customHeight="1">
      <c r="A617" s="140">
        <v>7</v>
      </c>
      <c r="B617" s="140" t="s">
        <v>14</v>
      </c>
      <c r="C617" s="140">
        <f>H471</f>
        <v>87</v>
      </c>
      <c r="D617" s="104">
        <f>I471</f>
        <v>174</v>
      </c>
      <c r="E617" s="101"/>
    </row>
    <row r="618" spans="1:6" s="113" customFormat="1" ht="23.45" customHeight="1">
      <c r="A618" s="140">
        <v>8</v>
      </c>
      <c r="B618" s="140" t="s">
        <v>15</v>
      </c>
      <c r="C618" s="140">
        <f>H568</f>
        <v>28</v>
      </c>
      <c r="D618" s="104">
        <f>I568</f>
        <v>56</v>
      </c>
      <c r="E618" s="101"/>
    </row>
    <row r="619" spans="1:6" s="113" customFormat="1" ht="23.45" customHeight="1">
      <c r="A619" s="137"/>
      <c r="B619" s="137" t="s">
        <v>1611</v>
      </c>
      <c r="C619" s="113">
        <f>SUM(C611:C618)</f>
        <v>539</v>
      </c>
      <c r="D619" s="101">
        <f>SUM(D611:D618)</f>
        <v>1078</v>
      </c>
      <c r="E619" s="105">
        <f>C619/D619</f>
        <v>0.5</v>
      </c>
    </row>
    <row r="620" spans="1:6" ht="23.45" customHeight="1">
      <c r="A620" s="137"/>
      <c r="B620" s="137"/>
      <c r="C620" s="113"/>
      <c r="D620" s="101"/>
      <c r="E620" s="101"/>
      <c r="F620" s="113"/>
    </row>
  </sheetData>
  <sheetProtection algorithmName="SHA-512" hashValue="RRx5nu8rczPBqTsyRZelOKM4z1sJz6cceDVlcHY7nr3jtHRPX77RlNrGboH4dHsToGJ3Uw7zpCm4LVSYu+hovA==" saltValue="vwStY26eVrPZNl0E8kJs/w==" spinCount="100000" sheet="1" objects="1" scenarios="1"/>
  <protectedRanges>
    <protectedRange sqref="G6:G604" name="Range2"/>
    <protectedRange sqref="D6:D604" name="Range1"/>
    <protectedRange sqref="G1" name="Range2_1"/>
  </protectedRanges>
  <mergeCells count="61">
    <mergeCell ref="A2:G2"/>
    <mergeCell ref="A4:G4"/>
    <mergeCell ref="B5:G5"/>
    <mergeCell ref="B30:G30"/>
    <mergeCell ref="A1:F1"/>
    <mergeCell ref="B480:G480"/>
    <mergeCell ref="B472:G472"/>
    <mergeCell ref="A471:G471"/>
    <mergeCell ref="A34:G34"/>
    <mergeCell ref="B35:G35"/>
    <mergeCell ref="B167:G167"/>
    <mergeCell ref="B186:G186"/>
    <mergeCell ref="B200:G200"/>
    <mergeCell ref="B212:G212"/>
    <mergeCell ref="B228:G228"/>
    <mergeCell ref="B236:G236"/>
    <mergeCell ref="B246:G246"/>
    <mergeCell ref="B252:G252"/>
    <mergeCell ref="B263:G263"/>
    <mergeCell ref="B272:G272"/>
    <mergeCell ref="A277:G277"/>
    <mergeCell ref="A397:G397"/>
    <mergeCell ref="B398:G398"/>
    <mergeCell ref="B408:G408"/>
    <mergeCell ref="B451:G451"/>
    <mergeCell ref="B54:G54"/>
    <mergeCell ref="B64:G64"/>
    <mergeCell ref="A73:G73"/>
    <mergeCell ref="B74:G74"/>
    <mergeCell ref="B92:G92"/>
    <mergeCell ref="A166:G166"/>
    <mergeCell ref="B285:G285"/>
    <mergeCell ref="B128:G128"/>
    <mergeCell ref="B149:G149"/>
    <mergeCell ref="B386:G386"/>
    <mergeCell ref="B289:G289"/>
    <mergeCell ref="B321:G321"/>
    <mergeCell ref="B328:G328"/>
    <mergeCell ref="B345:G345"/>
    <mergeCell ref="B370:G370"/>
    <mergeCell ref="B106:G106"/>
    <mergeCell ref="B115:G115"/>
    <mergeCell ref="B278:G278"/>
    <mergeCell ref="B122:G122"/>
    <mergeCell ref="B381:G381"/>
    <mergeCell ref="B432:G432"/>
    <mergeCell ref="B425:G425"/>
    <mergeCell ref="B418:G418"/>
    <mergeCell ref="B596:G596"/>
    <mergeCell ref="B555:G555"/>
    <mergeCell ref="B543:G543"/>
    <mergeCell ref="B536:G536"/>
    <mergeCell ref="B532:G532"/>
    <mergeCell ref="B587:F587"/>
    <mergeCell ref="G545:G546"/>
    <mergeCell ref="A568:G568"/>
    <mergeCell ref="B569:G569"/>
    <mergeCell ref="B577:G577"/>
    <mergeCell ref="B528:G528"/>
    <mergeCell ref="B517:G517"/>
    <mergeCell ref="B487:G487"/>
  </mergeCells>
  <phoneticPr fontId="22" type="noConversion"/>
  <conditionalFormatting sqref="F113:F114">
    <cfRule type="expression" priority="1">
      <formula>$A113=$K$11</formula>
    </cfRule>
    <cfRule type="expression" priority="2">
      <formula>$A115=#REF!</formula>
    </cfRule>
  </conditionalFormatting>
  <dataValidations count="10">
    <dataValidation type="list" allowBlank="1" showInputMessage="1" showErrorMessage="1" sqref="D278 D285" xr:uid="{BC30C7DC-E597-42EB-9E2E-C7CDFD4245BA}">
      <formula1>$A$499:$A$501</formula1>
    </dataValidation>
    <dataValidation type="list" allowBlank="1" showInputMessage="1" showErrorMessage="1" sqref="D289" xr:uid="{2DC4236C-E0AE-43FB-90CB-4191E8777289}">
      <formula1>$A$497:$A$500</formula1>
    </dataValidation>
    <dataValidation type="list" allowBlank="1" showInputMessage="1" showErrorMessage="1" sqref="D321" xr:uid="{4512368B-B84F-49E7-87FE-E88C45D9638E}">
      <formula1>$A$488:$A$492</formula1>
    </dataValidation>
    <dataValidation type="list" allowBlank="1" showInputMessage="1" showErrorMessage="1" sqref="D386" xr:uid="{B74752A8-595D-46D9-8071-85ECD2A9CFED}">
      <formula1>$A$475:$A$477</formula1>
    </dataValidation>
    <dataValidation type="list" allowBlank="1" showInputMessage="1" showErrorMessage="1" sqref="D186 D167 D200 D212" xr:uid="{028FA5C9-88A3-4879-8D34-0E8D24C453FA}">
      <formula1>$A$556:$A$559</formula1>
    </dataValidation>
    <dataValidation type="list" allowBlank="1" showInputMessage="1" showErrorMessage="1" sqref="D252 D228 D236 D246 D263 D272" xr:uid="{3E74AEC7-9B60-46C6-9A70-82C47E203589}">
      <formula1>$A$535:$A$537</formula1>
    </dataValidation>
    <dataValidation type="list" allowBlank="1" showInputMessage="1" showErrorMessage="1" sqref="D345" xr:uid="{F48B9809-4547-4293-AF67-F7BC271CF340}">
      <formula1>$A$876:$A$878</formula1>
    </dataValidation>
    <dataValidation type="list" allowBlank="1" showInputMessage="1" showErrorMessage="1" sqref="D345" xr:uid="{6D60AAF1-492D-48B3-BDA1-20E7051666B8}">
      <formula1>$A$791:$A$793</formula1>
    </dataValidation>
    <dataValidation type="list" allowBlank="1" showInputMessage="1" showErrorMessage="1" sqref="D328" xr:uid="{9A2C93A5-4BF7-4768-9423-979B46832C45}">
      <formula1>$A$485:$A$486</formula1>
    </dataValidation>
    <dataValidation type="list" allowBlank="1" showInputMessage="1" showErrorMessage="1" sqref="D6:D29 D31:D33 D36:D53 D55:D63 D65:D72 D75:D91 D93:D105 D107:D114 D116:D121 D123:D127 D129:D148 D150:D165 D168:D185 D187:D199 D201:D211 D213:D227 D229:D235 D237:D245 D247:D251 D253:D262 D264:D271 D273:D276 D279:D284 D286:D288 D290:D320 D322:D327 D329:D344 D346:D369 D371:D380 D382:D385 D387:D396 D399:D407 D409:D417 D419:D424 D426:D431 D433:D450 D452:D470 D473:D479 D481:D486 D488:D516 D518:D527 D529:D531 D533:D535 D537:D542 D544:D554 D556:D567 D570:D576 D578:D586 D588:D595 D597:D604" xr:uid="{BD5927B5-8662-4D0A-A3AC-DC96106ED182}">
      <formula1>"0,1,2"</formula1>
    </dataValidation>
  </dataValidations>
  <pageMargins left="0.7" right="0.7" top="0.75" bottom="0.75" header="0.3" footer="0.3"/>
  <pageSetup scale="30" fitToHeight="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Scorecard</vt:lpstr>
      <vt:lpstr>Final</vt:lpstr>
      <vt:lpstr>Sheet1</vt:lpstr>
      <vt:lpstr>IPHL Assessment Sheet</vt:lpstr>
      <vt:lpstr>'IPHL Assessment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Dr. Deepika Sharma</cp:lastModifiedBy>
  <cp:revision/>
  <dcterms:created xsi:type="dcterms:W3CDTF">2015-06-05T18:17:20Z</dcterms:created>
  <dcterms:modified xsi:type="dcterms:W3CDTF">2024-07-11T04:03:23Z</dcterms:modified>
  <cp:category/>
  <cp:contentStatus/>
</cp:coreProperties>
</file>