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20" windowHeight="11020"/>
  </bookViews>
  <sheets>
    <sheet name="HDC" sheetId="1" r:id="rId1"/>
    <sheet name="ESB" sheetId="2" r:id="rId2"/>
    <sheet name="PTK" sheetId="3" r:id="rId3"/>
    <sheet name="SQAC-DQAC" sheetId="4" r:id="rId4"/>
    <sheet name="LMIS" sheetId="7" r:id="rId5"/>
    <sheet name="TRAINING " sheetId="8" r:id="rId6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4"/>
  <c r="G18"/>
  <c r="H18"/>
  <c r="I18"/>
  <c r="J18"/>
  <c r="K18"/>
  <c r="L18"/>
  <c r="M18"/>
  <c r="N18"/>
  <c r="O18"/>
  <c r="P18"/>
  <c r="Q18"/>
  <c r="R18"/>
  <c r="S18"/>
  <c r="E18"/>
  <c r="D18" i="8"/>
  <c r="E18"/>
  <c r="F18"/>
  <c r="G18"/>
  <c r="H18"/>
  <c r="C18"/>
  <c r="D19" i="3"/>
  <c r="E19"/>
  <c r="F19"/>
  <c r="G19"/>
  <c r="H19"/>
  <c r="C19"/>
  <c r="D20" i="2"/>
  <c r="E20"/>
  <c r="F20"/>
  <c r="G20"/>
  <c r="H20"/>
  <c r="I20"/>
  <c r="J20"/>
  <c r="K20"/>
  <c r="L20"/>
  <c r="C20"/>
  <c r="D19" i="1"/>
  <c r="E19"/>
  <c r="F19"/>
  <c r="G19"/>
  <c r="H19"/>
  <c r="I19"/>
  <c r="J19"/>
  <c r="K19"/>
  <c r="L19"/>
  <c r="M19"/>
  <c r="N19"/>
  <c r="O19"/>
  <c r="P19"/>
  <c r="Q19"/>
  <c r="R19"/>
  <c r="S19"/>
  <c r="C19"/>
  <c r="H13" i="3" l="1"/>
  <c r="S17" i="1"/>
  <c r="R17"/>
  <c r="Q17"/>
  <c r="P17"/>
  <c r="S9"/>
  <c r="R9"/>
  <c r="Q9"/>
</calcChain>
</file>

<file path=xl/sharedStrings.xml><?xml version="1.0" encoding="utf-8"?>
<sst xmlns="http://schemas.openxmlformats.org/spreadsheetml/2006/main" count="213" uniqueCount="135">
  <si>
    <t>S.No</t>
  </si>
  <si>
    <t>Name of State</t>
  </si>
  <si>
    <t>CC-Nirodh (in pieces)</t>
  </si>
  <si>
    <t>OCP-Mala N                    (in Cycles)</t>
  </si>
  <si>
    <t>ECP- Ezy Pill</t>
  </si>
  <si>
    <t>Centchroman (CHHAYA)             (In strip)</t>
  </si>
  <si>
    <t>CC-Nirodh             (in pieces)</t>
  </si>
  <si>
    <t>Centchroman     (CHHAYA)                          (In strip)</t>
  </si>
  <si>
    <t>S.No.</t>
  </si>
  <si>
    <t xml:space="preserve">ESB COMPONENT 1- DELAYING </t>
  </si>
  <si>
    <t>ESB COMPONENT 2- SPACING</t>
  </si>
  <si>
    <t>ESB COMPONENT 3- LIMITING</t>
  </si>
  <si>
    <t>EC with no children</t>
  </si>
  <si>
    <t>EC with one child</t>
  </si>
  <si>
    <t>EC with two children</t>
  </si>
  <si>
    <t>Number of Eligible Couple (EC)</t>
  </si>
  <si>
    <t>At DH/SDH/ CHC/PHC</t>
  </si>
  <si>
    <t>At SC</t>
  </si>
  <si>
    <t>Through ASHA</t>
  </si>
  <si>
    <t>MO 
(MBBS and above)</t>
  </si>
  <si>
    <t>CHC</t>
  </si>
  <si>
    <t>PHC</t>
  </si>
  <si>
    <t>SC</t>
  </si>
  <si>
    <t>Sno.</t>
  </si>
  <si>
    <t>Name of the State/District</t>
  </si>
  <si>
    <t>Total Number of client exit interviews conducted</t>
  </si>
  <si>
    <t>Number of clients who reported waiting time of more than 2 hours from time of registration to time of surgery</t>
  </si>
  <si>
    <t>Number of clients who reportedly receive post operative instruction card after the surgery</t>
  </si>
  <si>
    <t>Overall Grading of Sterilization services by the clients (mention No. of clients)</t>
  </si>
  <si>
    <t>State Quality Assurance committee</t>
  </si>
  <si>
    <t>State Indemnity Sub-committee</t>
  </si>
  <si>
    <t>District Quality Assurance committee</t>
  </si>
  <si>
    <t>District Indemnity Sub-committee</t>
  </si>
  <si>
    <t>Static health facilities</t>
  </si>
  <si>
    <t>Accredited Private/NGO health facilities</t>
  </si>
  <si>
    <t>Very good</t>
  </si>
  <si>
    <t>Good</t>
  </si>
  <si>
    <t>Average</t>
  </si>
  <si>
    <t>Unsatisfactory</t>
  </si>
  <si>
    <t>District Wise Information</t>
  </si>
  <si>
    <t xml:space="preserve">District Warehouse </t>
  </si>
  <si>
    <t>ASHA</t>
  </si>
  <si>
    <t>Name of District</t>
  </si>
  <si>
    <t>Total  CHC</t>
  </si>
  <si>
    <t>Total  PHC</t>
  </si>
  <si>
    <t>Total  SC</t>
  </si>
  <si>
    <t>Name of  State</t>
  </si>
  <si>
    <t>State Warehouse</t>
  </si>
  <si>
    <t>Total no. of  District warehouses</t>
  </si>
  <si>
    <t>Total no. of  Divisiona/Regional warehouses</t>
  </si>
  <si>
    <t>Divisional/Regional Warehouse</t>
  </si>
  <si>
    <t>No. of State FP Nodal Officer Trained</t>
  </si>
  <si>
    <t>No. of State FP Consultant Trained</t>
  </si>
  <si>
    <t>No. of State Store Personnel Trained</t>
  </si>
  <si>
    <t>Total  no. of ASHAs</t>
  </si>
  <si>
    <t>No. of ASHA Trained</t>
  </si>
  <si>
    <t>No. of Divisional/Regional Warehouses in which training is completed</t>
  </si>
  <si>
    <t>No. of District Warehouses in which training is completed</t>
  </si>
  <si>
    <t>District Hospitals</t>
  </si>
  <si>
    <t>Total No. of District Hospitals</t>
  </si>
  <si>
    <t>No. of DH in which training is completed</t>
  </si>
  <si>
    <t>Sub District Hospitals</t>
  </si>
  <si>
    <t>No. of SDH in which training is completed</t>
  </si>
  <si>
    <t>Total No. of Sub District Hospitals</t>
  </si>
  <si>
    <t>Medical College</t>
  </si>
  <si>
    <t>Total No. of Medical College</t>
  </si>
  <si>
    <t>No. of Medical College in which training is completed</t>
  </si>
  <si>
    <t>Urban Public Health Facilities</t>
  </si>
  <si>
    <t>Total No. of Urban Health Facilities</t>
  </si>
  <si>
    <t>No. of CHCs in which training is completed</t>
  </si>
  <si>
    <t>No. of PHCs in which training is completed</t>
  </si>
  <si>
    <t>No. of SCs in which training is completed</t>
  </si>
  <si>
    <t>No. of Urban Health facilities in which training is completed</t>
  </si>
  <si>
    <t>Total no. of  Block warehouses</t>
  </si>
  <si>
    <t>No. of Block Warehouses in which training is completed</t>
  </si>
  <si>
    <t>Block Warehouse (If Applicable)</t>
  </si>
  <si>
    <t>FP Nodal Officers/Facility Incharge</t>
  </si>
  <si>
    <t>Store Keeper/Pharmacist</t>
  </si>
  <si>
    <t>ANM</t>
  </si>
  <si>
    <t xml:space="preserve">Total Participants trained </t>
  </si>
  <si>
    <t>Other Cadre</t>
  </si>
  <si>
    <t>MO 
(MBBS and above/AYUSH)</t>
  </si>
  <si>
    <t>Nursing Personnel (Staff Nurse/LHV/ANM)</t>
  </si>
  <si>
    <t xml:space="preserve">Number of ASHAs </t>
  </si>
  <si>
    <t xml:space="preserve">No. of ASHAs </t>
  </si>
  <si>
    <t>FDS</t>
  </si>
  <si>
    <t xml:space="preserve">  FORMAT 1:- HOME DELIVERY OF CONTRACEPTIVES (HDC) SCHEME </t>
  </si>
  <si>
    <t xml:space="preserve">   FORMAT 2:- ASHA SCHEME FOR ENSURING SPACING AT BIRTH (ESB) </t>
  </si>
  <si>
    <t xml:space="preserve">No. of claims submitted in the reported quarter (Apr-Jun)                                   for Spacing of 2 yrs between marriage and birth of first child </t>
  </si>
  <si>
    <t xml:space="preserve">No. of claims cleared  in the reported quarter (Apr-Jun) for Spacing of 2 yrs between marriage and birth of first child </t>
  </si>
  <si>
    <t>No of claims  submitted in the reported quarter (Apr-Jun)                  
  for Spacing of 3 yrs between first and second child</t>
  </si>
  <si>
    <t>No. of claims cleared in the reported quarter (Apr-Jun)          
for Spacing of 3 yrs between first and second child</t>
  </si>
  <si>
    <t>No . of Claim submitted in the reported quarter (Apr-Jun)  for Sterilization after 1st or  2nd child</t>
  </si>
  <si>
    <t xml:space="preserve">No. of  claims cleared in the reported quarter (Apr-Jun)  for Sterilization after 1st  or 2nd child </t>
  </si>
  <si>
    <t xml:space="preserve"> FORMAT 3: UTILIZATION REPORT OF  PTK</t>
  </si>
  <si>
    <t xml:space="preserve">Opening Balance of the reported quarter   </t>
  </si>
  <si>
    <t xml:space="preserve">Stock Received in the reported quarter  </t>
  </si>
  <si>
    <t xml:space="preserve">Stock Utilized in the reported quarter   </t>
  </si>
  <si>
    <t xml:space="preserve">Balance Available at the end of the reported quarter  </t>
  </si>
  <si>
    <t>Reporting Quarter: APRIL - JUNE  2022</t>
  </si>
  <si>
    <t xml:space="preserve">Opening Balance of the reported quarter </t>
  </si>
  <si>
    <t xml:space="preserve">Stock Received during the reported quarter </t>
  </si>
  <si>
    <t xml:space="preserve">Stock Distributed under HDC  scheme during the reported quarter </t>
  </si>
  <si>
    <t xml:space="preserve">Balance Available at the end of reported quarter </t>
  </si>
  <si>
    <t>MIZORAM</t>
  </si>
  <si>
    <t>No. of staff trained in Post abortion  FP till end of first quarter</t>
  </si>
  <si>
    <t>No. of staff trained in Post Partum IUCD till end of first quarter (PPIUCD)</t>
  </si>
  <si>
    <t>No. of staff trained in MPA Injectable till end of first quarter  (Antara Prog)</t>
  </si>
  <si>
    <t>Reporting Quarter : APRIL - JUNE , 2022</t>
  </si>
  <si>
    <t xml:space="preserve"> FORMAT 4 : SQAC/DQAC Functionality status, Monitoring plan and Findings of client exit interview (1st  Quarter April-June 2022)</t>
  </si>
  <si>
    <t>FORMAT 6- QUARTERLY REPORTING FORMAT -Training Status (April to June 2022)</t>
  </si>
  <si>
    <t xml:space="preserve">No of meetings held in the reported quarter (April - June 2022)  </t>
  </si>
  <si>
    <t>FORMAT 5 : FP LMIS (Cumulative Report for 2021-22 (April-June 2022)</t>
  </si>
  <si>
    <t xml:space="preserve"> No. of Assessment visits planned in the district by SISC/DISC (April - June 2022)</t>
  </si>
  <si>
    <t xml:space="preserve"> No. of Assessment visits done in the district (April - June 2022)</t>
  </si>
  <si>
    <t>Bilaspur</t>
  </si>
  <si>
    <t>Chamba</t>
  </si>
  <si>
    <t>Hamirpur</t>
  </si>
  <si>
    <t>Kangra</t>
  </si>
  <si>
    <t>Kinnaur</t>
  </si>
  <si>
    <t>Kullu</t>
  </si>
  <si>
    <t>L&amp;Spiti</t>
  </si>
  <si>
    <t>Mandi</t>
  </si>
  <si>
    <t>Shimla</t>
  </si>
  <si>
    <t>Sirmaur</t>
  </si>
  <si>
    <t>Solan</t>
  </si>
  <si>
    <t>Una</t>
  </si>
  <si>
    <t>State : Himachal Pradesh</t>
  </si>
  <si>
    <t>Himachal Pradesh</t>
  </si>
  <si>
    <t>Nil</t>
  </si>
  <si>
    <t>State: Himachal Pradesh</t>
  </si>
  <si>
    <t>Name of the District</t>
  </si>
  <si>
    <t>HP</t>
  </si>
  <si>
    <t>H.P.</t>
  </si>
  <si>
    <t xml:space="preserve">Himacal Pradesh </t>
  </si>
</sst>
</file>

<file path=xl/styles.xml><?xml version="1.0" encoding="utf-8"?>
<styleSheet xmlns="http://schemas.openxmlformats.org/spreadsheetml/2006/main">
  <fonts count="42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Times New Roman"/>
    </font>
    <font>
      <sz val="11"/>
      <color rgb="FF000000"/>
      <name val="Calibri"/>
    </font>
    <font>
      <b/>
      <sz val="12"/>
      <color rgb="FF000000"/>
      <name val="Calibri"/>
    </font>
    <font>
      <sz val="12"/>
      <color rgb="FF000000"/>
      <name val="Times New Roman"/>
    </font>
    <font>
      <b/>
      <sz val="18"/>
      <color rgb="FF000000"/>
      <name val="Times New Roman "/>
    </font>
    <font>
      <b/>
      <sz val="12"/>
      <color rgb="FF000000"/>
      <name val="Times New Roman "/>
    </font>
    <font>
      <b/>
      <sz val="18"/>
      <color rgb="FF000000"/>
      <name val="Times New Roman"/>
    </font>
    <font>
      <b/>
      <sz val="12"/>
      <color rgb="FF000000"/>
      <name val="Times New Roman"/>
    </font>
    <font>
      <sz val="12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Calibri"/>
      <charset val="134"/>
      <scheme val="minor"/>
    </font>
    <font>
      <sz val="12"/>
      <color theme="1"/>
      <name val="Bookman Old Style"/>
      <family val="1"/>
    </font>
    <font>
      <sz val="12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b/>
      <sz val="14"/>
      <name val="Times New Roman"/>
      <family val="1"/>
    </font>
    <font>
      <sz val="14"/>
      <color rgb="FF000000"/>
      <name val="Calibri"/>
      <family val="2"/>
    </font>
    <font>
      <sz val="14"/>
      <name val="Calibri"/>
      <family val="2"/>
    </font>
    <font>
      <sz val="14"/>
      <color theme="1"/>
      <name val="Bookman Old Style"/>
      <family val="1"/>
    </font>
    <font>
      <b/>
      <sz val="14"/>
      <color rgb="FF000000"/>
      <name val="Calibri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28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b/>
      <sz val="11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sz val="11"/>
      <color rgb="FF00000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rgb="FFFABF8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6E3BC"/>
        <bgColor rgb="FF000000"/>
      </patternFill>
    </fill>
    <fill>
      <patternFill patternType="solid">
        <fgColor rgb="FFDCE5F1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B6DDE8"/>
        <bgColor rgb="FF000000"/>
      </patternFill>
    </fill>
    <fill>
      <patternFill patternType="solid">
        <fgColor rgb="FFFBD4B4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55">
    <xf numFmtId="0" fontId="0" fillId="0" borderId="0" xfId="0">
      <alignment vertical="center"/>
    </xf>
    <xf numFmtId="0" fontId="5" fillId="5" borderId="1" xfId="0" applyFont="1" applyFill="1" applyBorder="1" applyAlignment="1"/>
    <xf numFmtId="0" fontId="4" fillId="0" borderId="0" xfId="0" applyFont="1" applyAlignment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4" fillId="11" borderId="0" xfId="0" applyFont="1" applyFill="1" applyAlignment="1"/>
    <xf numFmtId="0" fontId="10" fillId="1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14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0" fillId="0" borderId="0" xfId="0" applyAlignment="1"/>
    <xf numFmtId="0" fontId="16" fillId="0" borderId="0" xfId="0" applyFont="1" applyAlignment="1"/>
    <xf numFmtId="0" fontId="12" fillId="0" borderId="0" xfId="0" applyFont="1" applyAlignment="1"/>
    <xf numFmtId="0" fontId="8" fillId="1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0" xfId="1"/>
    <xf numFmtId="0" fontId="17" fillId="17" borderId="7" xfId="1" applyFont="1" applyFill="1" applyBorder="1" applyAlignment="1">
      <alignment horizontal="center" vertical="center" wrapText="1"/>
    </xf>
    <xf numFmtId="0" fontId="17" fillId="17" borderId="6" xfId="1" applyFont="1" applyFill="1" applyBorder="1" applyAlignment="1">
      <alignment horizontal="center" vertical="center" wrapText="1"/>
    </xf>
    <xf numFmtId="0" fontId="17" fillId="17" borderId="1" xfId="1" applyFont="1" applyFill="1" applyBorder="1" applyAlignment="1">
      <alignment horizontal="center" vertical="center" wrapText="1"/>
    </xf>
    <xf numFmtId="0" fontId="17" fillId="17" borderId="3" xfId="1" applyFont="1" applyFill="1" applyBorder="1" applyAlignment="1">
      <alignment horizontal="center" vertical="center" wrapText="1"/>
    </xf>
    <xf numFmtId="0" fontId="19" fillId="0" borderId="0" xfId="1" applyFont="1"/>
    <xf numFmtId="0" fontId="12" fillId="0" borderId="0" xfId="1" applyFont="1"/>
    <xf numFmtId="0" fontId="12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2" fillId="0" borderId="0" xfId="0" applyFont="1" applyBorder="1" applyAlignment="1"/>
    <xf numFmtId="0" fontId="0" fillId="0" borderId="0" xfId="0" applyBorder="1">
      <alignment vertical="center"/>
    </xf>
    <xf numFmtId="0" fontId="4" fillId="0" borderId="0" xfId="0" applyFont="1" applyBorder="1" applyAlignment="1"/>
    <xf numFmtId="0" fontId="3" fillId="0" borderId="0" xfId="0" applyFont="1" applyFill="1" applyBorder="1" applyAlignment="1">
      <alignment vertical="center"/>
    </xf>
    <xf numFmtId="0" fontId="0" fillId="0" borderId="0" xfId="0" applyBorder="1" applyAlignment="1"/>
    <xf numFmtId="0" fontId="13" fillId="0" borderId="0" xfId="0" applyFont="1" applyBorder="1" applyAlignment="1">
      <alignment horizontal="left" vertical="center"/>
    </xf>
    <xf numFmtId="0" fontId="16" fillId="0" borderId="0" xfId="0" applyFont="1" applyBorder="1" applyAlignment="1"/>
    <xf numFmtId="0" fontId="0" fillId="0" borderId="0" xfId="0" applyBorder="1" applyAlignment="1">
      <alignment horizontal="center"/>
    </xf>
    <xf numFmtId="0" fontId="23" fillId="0" borderId="0" xfId="0" applyFont="1" applyAlignment="1"/>
    <xf numFmtId="0" fontId="24" fillId="0" borderId="0" xfId="0" applyFont="1">
      <alignment vertical="center"/>
    </xf>
    <xf numFmtId="0" fontId="24" fillId="0" borderId="0" xfId="0" applyFont="1" applyAlignment="1"/>
    <xf numFmtId="0" fontId="27" fillId="0" borderId="0" xfId="0" applyFont="1" applyAlignment="1"/>
    <xf numFmtId="0" fontId="26" fillId="3" borderId="2" xfId="0" applyFont="1" applyFill="1" applyBorder="1">
      <alignment vertical="center"/>
    </xf>
    <xf numFmtId="0" fontId="26" fillId="3" borderId="3" xfId="0" applyFont="1" applyFill="1" applyBorder="1">
      <alignment vertical="center"/>
    </xf>
    <xf numFmtId="0" fontId="26" fillId="3" borderId="3" xfId="0" applyFont="1" applyFill="1" applyBorder="1" applyAlignment="1">
      <alignment horizontal="left" vertical="center"/>
    </xf>
    <xf numFmtId="0" fontId="26" fillId="3" borderId="4" xfId="0" applyFont="1" applyFill="1" applyBorder="1" applyAlignment="1">
      <alignment horizontal="left" vertical="center"/>
    </xf>
    <xf numFmtId="0" fontId="27" fillId="3" borderId="0" xfId="0" applyFont="1" applyFill="1" applyAlignment="1"/>
    <xf numFmtId="0" fontId="27" fillId="0" borderId="0" xfId="0" applyFont="1" applyFill="1" applyAlignment="1"/>
    <xf numFmtId="0" fontId="28" fillId="0" borderId="0" xfId="0" applyFont="1">
      <alignment vertical="center"/>
    </xf>
    <xf numFmtId="0" fontId="26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/>
    </xf>
    <xf numFmtId="0" fontId="27" fillId="3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28" fillId="0" borderId="0" xfId="0" applyFont="1" applyAlignment="1"/>
    <xf numFmtId="0" fontId="29" fillId="0" borderId="0" xfId="0" applyFont="1" applyFill="1" applyAlignment="1"/>
    <xf numFmtId="0" fontId="30" fillId="5" borderId="1" xfId="0" applyFont="1" applyFill="1" applyBorder="1" applyAlignment="1">
      <alignment horizontal="center"/>
    </xf>
    <xf numFmtId="0" fontId="27" fillId="5" borderId="1" xfId="0" applyFont="1" applyFill="1" applyBorder="1" applyAlignment="1">
      <alignment horizontal="center"/>
    </xf>
    <xf numFmtId="0" fontId="22" fillId="0" borderId="3" xfId="0" applyFont="1" applyFill="1" applyBorder="1">
      <alignment vertical="center"/>
    </xf>
    <xf numFmtId="0" fontId="22" fillId="0" borderId="4" xfId="0" applyFont="1" applyFill="1" applyBorder="1">
      <alignment vertical="center"/>
    </xf>
    <xf numFmtId="0" fontId="31" fillId="7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/>
    </xf>
    <xf numFmtId="0" fontId="14" fillId="0" borderId="0" xfId="0" applyFont="1" applyAlignment="1"/>
    <xf numFmtId="0" fontId="24" fillId="15" borderId="4" xfId="0" applyFont="1" applyFill="1" applyBorder="1" applyAlignment="1"/>
    <xf numFmtId="0" fontId="3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/>
    <xf numFmtId="0" fontId="25" fillId="0" borderId="1" xfId="0" applyFont="1" applyFill="1" applyBorder="1" applyAlignment="1"/>
    <xf numFmtId="0" fontId="1" fillId="0" borderId="0" xfId="1" applyFont="1"/>
    <xf numFmtId="0" fontId="1" fillId="0" borderId="0" xfId="1" applyFont="1" applyAlignment="1">
      <alignment horizontal="center" wrapText="1"/>
    </xf>
    <xf numFmtId="0" fontId="17" fillId="17" borderId="1" xfId="1" applyFont="1" applyFill="1" applyBorder="1" applyAlignment="1">
      <alignment horizontal="center" vertical="center" wrapText="1"/>
    </xf>
    <xf numFmtId="0" fontId="12" fillId="0" borderId="1" xfId="0" applyFont="1" applyBorder="1" applyAlignment="1"/>
    <xf numFmtId="0" fontId="15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top"/>
    </xf>
    <xf numFmtId="0" fontId="34" fillId="0" borderId="1" xfId="0" applyFont="1" applyBorder="1" applyAlignment="1">
      <alignment horizontal="center" vertical="top"/>
    </xf>
    <xf numFmtId="0" fontId="12" fillId="0" borderId="4" xfId="0" applyFont="1" applyBorder="1" applyAlignment="1"/>
    <xf numFmtId="0" fontId="15" fillId="16" borderId="1" xfId="0" applyFont="1" applyFill="1" applyBorder="1" applyAlignment="1">
      <alignment horizontal="center"/>
    </xf>
    <xf numFmtId="0" fontId="15" fillId="22" borderId="1" xfId="0" applyFont="1" applyFill="1" applyBorder="1" applyAlignment="1">
      <alignment horizontal="center"/>
    </xf>
    <xf numFmtId="0" fontId="15" fillId="23" borderId="1" xfId="0" applyFont="1" applyFill="1" applyBorder="1" applyAlignment="1">
      <alignment horizontal="center"/>
    </xf>
    <xf numFmtId="0" fontId="15" fillId="0" borderId="1" xfId="0" applyFont="1" applyBorder="1" applyAlignment="1"/>
    <xf numFmtId="0" fontId="24" fillId="16" borderId="1" xfId="0" applyFont="1" applyFill="1" applyBorder="1" applyAlignment="1">
      <alignment horizontal="center"/>
    </xf>
    <xf numFmtId="0" fontId="24" fillId="22" borderId="1" xfId="0" applyFont="1" applyFill="1" applyBorder="1" applyAlignment="1">
      <alignment horizontal="center"/>
    </xf>
    <xf numFmtId="0" fontId="24" fillId="23" borderId="1" xfId="0" applyFont="1" applyFill="1" applyBorder="1" applyAlignment="1">
      <alignment horizontal="center"/>
    </xf>
    <xf numFmtId="0" fontId="32" fillId="0" borderId="1" xfId="0" applyFont="1" applyBorder="1" applyAlignment="1">
      <alignment vertical="center" wrapText="1"/>
    </xf>
    <xf numFmtId="0" fontId="11" fillId="24" borderId="1" xfId="0" applyFont="1" applyFill="1" applyBorder="1" applyAlignment="1">
      <alignment vertical="center" wrapText="1"/>
    </xf>
    <xf numFmtId="0" fontId="24" fillId="24" borderId="1" xfId="0" applyFont="1" applyFill="1" applyBorder="1" applyAlignment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0" fillId="22" borderId="1" xfId="0" applyFont="1" applyFill="1" applyBorder="1" applyAlignment="1">
      <alignment horizontal="center"/>
    </xf>
    <xf numFmtId="0" fontId="0" fillId="22" borderId="1" xfId="0" applyFill="1" applyBorder="1" applyAlignment="1">
      <alignment horizontal="center"/>
    </xf>
    <xf numFmtId="0" fontId="0" fillId="23" borderId="1" xfId="0" applyFill="1" applyBorder="1" applyAlignment="1">
      <alignment horizontal="center"/>
    </xf>
    <xf numFmtId="0" fontId="35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/>
    </xf>
    <xf numFmtId="0" fontId="37" fillId="0" borderId="0" xfId="1" applyFont="1"/>
    <xf numFmtId="0" fontId="26" fillId="2" borderId="1" xfId="0" applyFont="1" applyFill="1" applyBorder="1" applyAlignment="1">
      <alignment horizontal="left" vertical="center"/>
    </xf>
    <xf numFmtId="0" fontId="26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left" vertical="center"/>
    </xf>
    <xf numFmtId="0" fontId="26" fillId="0" borderId="4" xfId="0" applyFont="1" applyFill="1" applyBorder="1" applyAlignment="1">
      <alignment horizontal="left" vertical="center"/>
    </xf>
    <xf numFmtId="0" fontId="26" fillId="4" borderId="1" xfId="0" applyFont="1" applyFill="1" applyBorder="1" applyAlignment="1">
      <alignment horizontal="left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left" vertical="center"/>
    </xf>
    <xf numFmtId="0" fontId="22" fillId="0" borderId="3" xfId="0" applyFont="1" applyFill="1" applyBorder="1" applyAlignment="1">
      <alignment horizontal="left" vertical="center"/>
    </xf>
    <xf numFmtId="0" fontId="22" fillId="0" borderId="4" xfId="0" applyFont="1" applyFill="1" applyBorder="1" applyAlignment="1">
      <alignment horizontal="left" vertical="center"/>
    </xf>
    <xf numFmtId="0" fontId="31" fillId="7" borderId="1" xfId="0" applyFont="1" applyFill="1" applyBorder="1" applyAlignment="1">
      <alignment horizontal="center" vertical="center"/>
    </xf>
    <xf numFmtId="0" fontId="31" fillId="10" borderId="1" xfId="0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31" fillId="8" borderId="1" xfId="0" applyFont="1" applyFill="1" applyBorder="1" applyAlignment="1">
      <alignment horizontal="center" vertical="center" wrapText="1"/>
    </xf>
    <xf numFmtId="0" fontId="31" fillId="9" borderId="1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7" fillId="11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12" borderId="1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 wrapText="1"/>
    </xf>
    <xf numFmtId="0" fontId="9" fillId="11" borderId="2" xfId="0" applyFont="1" applyFill="1" applyBorder="1" applyAlignment="1">
      <alignment horizontal="left" vertical="center" wrapText="1"/>
    </xf>
    <xf numFmtId="0" fontId="9" fillId="11" borderId="3" xfId="0" applyFont="1" applyFill="1" applyBorder="1" applyAlignment="1">
      <alignment horizontal="left" vertical="center" wrapText="1"/>
    </xf>
    <xf numFmtId="0" fontId="9" fillId="11" borderId="4" xfId="0" applyFont="1" applyFill="1" applyBorder="1" applyAlignment="1">
      <alignment horizontal="left" vertical="center" wrapText="1"/>
    </xf>
    <xf numFmtId="0" fontId="10" fillId="13" borderId="1" xfId="0" applyFont="1" applyFill="1" applyBorder="1" applyAlignment="1">
      <alignment horizontal="center" vertical="center" wrapText="1"/>
    </xf>
    <xf numFmtId="0" fontId="33" fillId="16" borderId="5" xfId="1" applyFont="1" applyFill="1" applyBorder="1" applyAlignment="1">
      <alignment horizontal="left" vertical="center"/>
    </xf>
    <xf numFmtId="0" fontId="18" fillId="0" borderId="3" xfId="1" applyFont="1" applyBorder="1" applyAlignment="1">
      <alignment horizontal="left" vertical="center"/>
    </xf>
    <xf numFmtId="0" fontId="18" fillId="0" borderId="4" xfId="1" applyFont="1" applyBorder="1" applyAlignment="1">
      <alignment horizontal="left" vertical="center"/>
    </xf>
    <xf numFmtId="0" fontId="17" fillId="17" borderId="1" xfId="1" applyFont="1" applyFill="1" applyBorder="1" applyAlignment="1">
      <alignment horizontal="center" vertical="center" wrapText="1"/>
    </xf>
    <xf numFmtId="0" fontId="17" fillId="17" borderId="6" xfId="1" applyFont="1" applyFill="1" applyBorder="1" applyAlignment="1">
      <alignment horizontal="center" vertical="center" wrapText="1"/>
    </xf>
    <xf numFmtId="0" fontId="17" fillId="17" borderId="2" xfId="1" applyFont="1" applyFill="1" applyBorder="1" applyAlignment="1">
      <alignment horizontal="center" vertical="center" wrapText="1"/>
    </xf>
    <xf numFmtId="0" fontId="17" fillId="17" borderId="3" xfId="1" applyFont="1" applyFill="1" applyBorder="1" applyAlignment="1">
      <alignment horizontal="center" vertical="center" wrapText="1"/>
    </xf>
    <xf numFmtId="0" fontId="17" fillId="17" borderId="4" xfId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20" fillId="18" borderId="1" xfId="1" applyFont="1" applyFill="1" applyBorder="1" applyAlignment="1">
      <alignment horizontal="center" vertical="center" wrapText="1"/>
    </xf>
    <xf numFmtId="0" fontId="21" fillId="21" borderId="1" xfId="1" applyFont="1" applyFill="1" applyBorder="1" applyAlignment="1">
      <alignment horizontal="center" vertical="center" wrapText="1"/>
    </xf>
    <xf numFmtId="0" fontId="20" fillId="0" borderId="1" xfId="1" applyFont="1" applyBorder="1" applyAlignment="1">
      <alignment horizontal="left" vertical="center" wrapText="1"/>
    </xf>
    <xf numFmtId="0" fontId="20" fillId="20" borderId="1" xfId="1" applyFont="1" applyFill="1" applyBorder="1" applyAlignment="1">
      <alignment horizontal="center" vertical="center" wrapText="1"/>
    </xf>
    <xf numFmtId="0" fontId="20" fillId="19" borderId="1" xfId="1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/>
    </xf>
    <xf numFmtId="0" fontId="15" fillId="0" borderId="6" xfId="0" applyFont="1" applyBorder="1" applyAlignment="1"/>
    <xf numFmtId="0" fontId="24" fillId="24" borderId="6" xfId="0" applyFont="1" applyFill="1" applyBorder="1" applyAlignment="1"/>
    <xf numFmtId="0" fontId="11" fillId="0" borderId="6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0" fillId="3" borderId="1" xfId="0" applyFont="1" applyFill="1" applyBorder="1" applyAlignment="1">
      <alignment horizontal="center"/>
    </xf>
    <xf numFmtId="0" fontId="30" fillId="3" borderId="1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39" fillId="0" borderId="0" xfId="0" applyFont="1">
      <alignment vertical="center"/>
    </xf>
    <xf numFmtId="0" fontId="31" fillId="0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/>
    </xf>
    <xf numFmtId="0" fontId="40" fillId="0" borderId="0" xfId="0" applyFont="1">
      <alignment vertical="center"/>
    </xf>
    <xf numFmtId="0" fontId="31" fillId="3" borderId="1" xfId="0" applyFont="1" applyFill="1" applyBorder="1" applyAlignment="1">
      <alignment horizontal="center"/>
    </xf>
    <xf numFmtId="0" fontId="31" fillId="3" borderId="1" xfId="0" applyFont="1" applyFill="1" applyBorder="1" applyAlignment="1">
      <alignment horizontal="center" vertical="center"/>
    </xf>
    <xf numFmtId="0" fontId="41" fillId="0" borderId="1" xfId="0" applyFont="1" applyBorder="1" applyAlignment="1">
      <alignment horizontal="center"/>
    </xf>
    <xf numFmtId="0" fontId="38" fillId="0" borderId="0" xfId="0" applyFont="1" applyBorder="1">
      <alignment vertical="center"/>
    </xf>
    <xf numFmtId="0" fontId="38" fillId="0" borderId="0" xfId="0" applyFo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3"/>
  <sheetViews>
    <sheetView showGridLines="0" tabSelected="1" topLeftCell="A4" zoomScale="84" zoomScaleNormal="84" workbookViewId="0">
      <selection activeCell="A19" sqref="A19:XFD19"/>
    </sheetView>
  </sheetViews>
  <sheetFormatPr defaultColWidth="10" defaultRowHeight="18.5"/>
  <cols>
    <col min="1" max="1" width="10" style="42"/>
    <col min="2" max="2" width="24.81640625" style="42" customWidth="1"/>
    <col min="3" max="3" width="23.26953125" style="42" bestFit="1" customWidth="1"/>
    <col min="4" max="4" width="14.453125" style="42" customWidth="1"/>
    <col min="5" max="5" width="16.453125" style="42" bestFit="1" customWidth="1"/>
    <col min="6" max="6" width="17.54296875" style="42" bestFit="1" customWidth="1"/>
    <col min="7" max="7" width="16.453125" style="42" bestFit="1" customWidth="1"/>
    <col min="8" max="8" width="13.7265625" style="42" bestFit="1" customWidth="1"/>
    <col min="9" max="9" width="16.453125" style="42" bestFit="1" customWidth="1"/>
    <col min="10" max="10" width="11.81640625" style="42" bestFit="1" customWidth="1"/>
    <col min="11" max="11" width="16.453125" style="42" bestFit="1" customWidth="1"/>
    <col min="12" max="12" width="13.7265625" style="42" bestFit="1" customWidth="1"/>
    <col min="13" max="13" width="16.453125" style="42" bestFit="1" customWidth="1"/>
    <col min="14" max="14" width="16.26953125" style="42" bestFit="1" customWidth="1"/>
    <col min="15" max="15" width="16.453125" style="42" bestFit="1" customWidth="1"/>
    <col min="16" max="16" width="17.453125" style="42" customWidth="1"/>
    <col min="17" max="17" width="14.54296875" style="42" customWidth="1"/>
    <col min="18" max="18" width="12.7265625" style="42" customWidth="1"/>
    <col min="19" max="19" width="24.26953125" style="42" customWidth="1"/>
    <col min="20" max="16384" width="10" style="42"/>
  </cols>
  <sheetData>
    <row r="1" spans="1:20" s="35" customFormat="1" ht="43.5" customHeight="1">
      <c r="A1" s="91" t="s">
        <v>86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</row>
    <row r="2" spans="1:20" s="40" customFormat="1">
      <c r="A2" s="36" t="s">
        <v>127</v>
      </c>
      <c r="B2" s="37"/>
      <c r="C2" s="37"/>
      <c r="D2" s="37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9"/>
    </row>
    <row r="3" spans="1:20" s="41" customFormat="1">
      <c r="A3" s="92" t="s">
        <v>108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4"/>
    </row>
    <row r="4" spans="1:20" ht="33" customHeight="1">
      <c r="A4" s="95" t="s">
        <v>0</v>
      </c>
      <c r="B4" s="96" t="s">
        <v>42</v>
      </c>
      <c r="C4" s="96" t="s">
        <v>83</v>
      </c>
      <c r="D4" s="96" t="s">
        <v>100</v>
      </c>
      <c r="E4" s="96"/>
      <c r="F4" s="96"/>
      <c r="G4" s="96"/>
      <c r="H4" s="96" t="s">
        <v>101</v>
      </c>
      <c r="I4" s="96"/>
      <c r="J4" s="96"/>
      <c r="K4" s="96"/>
      <c r="L4" s="96" t="s">
        <v>102</v>
      </c>
      <c r="M4" s="96"/>
      <c r="N4" s="96"/>
      <c r="O4" s="96"/>
      <c r="P4" s="96" t="s">
        <v>103</v>
      </c>
      <c r="Q4" s="96"/>
      <c r="R4" s="96"/>
      <c r="S4" s="96"/>
    </row>
    <row r="5" spans="1:20" ht="84.65" customHeight="1">
      <c r="A5" s="95"/>
      <c r="B5" s="96"/>
      <c r="C5" s="96"/>
      <c r="D5" s="43" t="s">
        <v>2</v>
      </c>
      <c r="E5" s="43" t="s">
        <v>3</v>
      </c>
      <c r="F5" s="44" t="s">
        <v>4</v>
      </c>
      <c r="G5" s="43" t="s">
        <v>5</v>
      </c>
      <c r="H5" s="43" t="s">
        <v>2</v>
      </c>
      <c r="I5" s="43" t="s">
        <v>3</v>
      </c>
      <c r="J5" s="43" t="s">
        <v>4</v>
      </c>
      <c r="K5" s="43" t="s">
        <v>5</v>
      </c>
      <c r="L5" s="43" t="s">
        <v>6</v>
      </c>
      <c r="M5" s="43" t="s">
        <v>3</v>
      </c>
      <c r="N5" s="43" t="s">
        <v>4</v>
      </c>
      <c r="O5" s="43" t="s">
        <v>5</v>
      </c>
      <c r="P5" s="43" t="s">
        <v>6</v>
      </c>
      <c r="Q5" s="43" t="s">
        <v>3</v>
      </c>
      <c r="R5" s="43" t="s">
        <v>4</v>
      </c>
      <c r="S5" s="43" t="s">
        <v>7</v>
      </c>
    </row>
    <row r="6" spans="1:20">
      <c r="A6" s="22">
        <v>1</v>
      </c>
      <c r="B6" s="64" t="s">
        <v>115</v>
      </c>
      <c r="C6" s="66">
        <v>437</v>
      </c>
      <c r="D6" s="65">
        <v>46059</v>
      </c>
      <c r="E6" s="65">
        <v>1221</v>
      </c>
      <c r="F6" s="65">
        <v>6023</v>
      </c>
      <c r="G6" s="65">
        <v>6663</v>
      </c>
      <c r="H6" s="65">
        <v>120000</v>
      </c>
      <c r="I6" s="65">
        <v>9000</v>
      </c>
      <c r="J6" s="65">
        <v>0</v>
      </c>
      <c r="K6" s="65">
        <v>0</v>
      </c>
      <c r="L6" s="65">
        <v>41792</v>
      </c>
      <c r="M6" s="65">
        <v>8915</v>
      </c>
      <c r="N6" s="65">
        <v>1176</v>
      </c>
      <c r="O6" s="65">
        <v>173</v>
      </c>
      <c r="P6" s="65">
        <v>124267</v>
      </c>
      <c r="Q6" s="65">
        <v>1306</v>
      </c>
      <c r="R6" s="65">
        <v>4847</v>
      </c>
      <c r="S6" s="65">
        <v>6490</v>
      </c>
    </row>
    <row r="7" spans="1:20">
      <c r="A7" s="22">
        <v>2</v>
      </c>
      <c r="B7" s="64" t="s">
        <v>116</v>
      </c>
      <c r="C7" s="66">
        <v>597</v>
      </c>
      <c r="D7" s="65">
        <v>0</v>
      </c>
      <c r="E7" s="65">
        <v>0</v>
      </c>
      <c r="F7" s="65">
        <v>0</v>
      </c>
      <c r="G7" s="65">
        <v>0</v>
      </c>
      <c r="H7" s="65">
        <v>200000</v>
      </c>
      <c r="I7" s="65">
        <v>2000</v>
      </c>
      <c r="J7" s="65">
        <v>0</v>
      </c>
      <c r="K7" s="65">
        <v>600</v>
      </c>
      <c r="L7" s="65">
        <v>155520</v>
      </c>
      <c r="M7" s="65">
        <v>1800</v>
      </c>
      <c r="N7" s="65">
        <v>0</v>
      </c>
      <c r="O7" s="65">
        <v>100</v>
      </c>
      <c r="P7" s="65">
        <v>44480</v>
      </c>
      <c r="Q7" s="65">
        <v>200</v>
      </c>
      <c r="R7" s="65">
        <v>0</v>
      </c>
      <c r="S7" s="65">
        <v>500</v>
      </c>
    </row>
    <row r="8" spans="1:20" s="48" customFormat="1">
      <c r="A8" s="22">
        <v>3</v>
      </c>
      <c r="B8" s="64" t="s">
        <v>117</v>
      </c>
      <c r="C8" s="66">
        <v>534</v>
      </c>
      <c r="D8" s="65">
        <v>0</v>
      </c>
      <c r="E8" s="65">
        <v>6000</v>
      </c>
      <c r="F8" s="65">
        <v>0</v>
      </c>
      <c r="G8" s="65">
        <v>0</v>
      </c>
      <c r="H8" s="65">
        <v>0</v>
      </c>
      <c r="I8" s="65">
        <v>0</v>
      </c>
      <c r="J8" s="65">
        <v>0</v>
      </c>
      <c r="K8" s="65">
        <v>0</v>
      </c>
      <c r="L8" s="65">
        <v>0</v>
      </c>
      <c r="M8" s="65">
        <v>5000</v>
      </c>
      <c r="N8" s="65">
        <v>0</v>
      </c>
      <c r="O8" s="65">
        <v>0</v>
      </c>
      <c r="P8" s="65">
        <v>0</v>
      </c>
      <c r="Q8" s="65">
        <v>1000</v>
      </c>
      <c r="R8" s="65">
        <v>0</v>
      </c>
      <c r="S8" s="65">
        <v>0</v>
      </c>
    </row>
    <row r="9" spans="1:20">
      <c r="A9" s="22">
        <v>4</v>
      </c>
      <c r="B9" s="64" t="s">
        <v>118</v>
      </c>
      <c r="C9" s="65">
        <v>1818</v>
      </c>
      <c r="D9" s="68">
        <v>25027</v>
      </c>
      <c r="E9" s="68">
        <v>468</v>
      </c>
      <c r="F9" s="68">
        <v>458</v>
      </c>
      <c r="G9" s="68">
        <v>162</v>
      </c>
      <c r="H9" s="68">
        <v>38363</v>
      </c>
      <c r="I9" s="68">
        <v>4527</v>
      </c>
      <c r="J9" s="68">
        <v>667</v>
      </c>
      <c r="K9" s="68">
        <v>700</v>
      </c>
      <c r="L9" s="68">
        <v>24972</v>
      </c>
      <c r="M9" s="68">
        <v>1652</v>
      </c>
      <c r="N9" s="68">
        <v>318</v>
      </c>
      <c r="O9" s="68">
        <v>79</v>
      </c>
      <c r="P9" s="68">
        <v>32658</v>
      </c>
      <c r="Q9" s="68">
        <f t="shared" ref="Q9:S9" si="0">SUM(E9+I9-M9)</f>
        <v>3343</v>
      </c>
      <c r="R9" s="68">
        <f t="shared" si="0"/>
        <v>807</v>
      </c>
      <c r="S9" s="68">
        <f t="shared" si="0"/>
        <v>783</v>
      </c>
    </row>
    <row r="10" spans="1:20" s="49" customFormat="1">
      <c r="A10" s="22">
        <v>5</v>
      </c>
      <c r="B10" s="64" t="s">
        <v>119</v>
      </c>
      <c r="C10" s="66">
        <v>107</v>
      </c>
      <c r="D10" s="65">
        <v>0</v>
      </c>
      <c r="E10" s="65">
        <v>2100</v>
      </c>
      <c r="F10" s="65">
        <v>30</v>
      </c>
      <c r="G10" s="65">
        <v>0</v>
      </c>
      <c r="H10" s="65">
        <v>0</v>
      </c>
      <c r="I10" s="65">
        <v>0</v>
      </c>
      <c r="J10" s="65">
        <v>0</v>
      </c>
      <c r="K10" s="65">
        <v>0</v>
      </c>
      <c r="L10" s="65">
        <v>0</v>
      </c>
      <c r="M10" s="65">
        <v>0</v>
      </c>
      <c r="N10" s="65">
        <v>0</v>
      </c>
      <c r="O10" s="65">
        <v>0</v>
      </c>
      <c r="P10" s="65">
        <v>0</v>
      </c>
      <c r="Q10" s="65">
        <v>2100</v>
      </c>
      <c r="R10" s="65">
        <v>30</v>
      </c>
      <c r="S10" s="65">
        <v>0</v>
      </c>
    </row>
    <row r="11" spans="1:20" s="48" customFormat="1">
      <c r="A11" s="22">
        <v>6</v>
      </c>
      <c r="B11" s="64" t="s">
        <v>120</v>
      </c>
      <c r="C11" s="66">
        <v>493</v>
      </c>
      <c r="D11" s="65">
        <v>60928</v>
      </c>
      <c r="E11" s="65">
        <v>4506</v>
      </c>
      <c r="F11" s="65">
        <v>4378</v>
      </c>
      <c r="G11" s="65">
        <v>219</v>
      </c>
      <c r="H11" s="65">
        <v>120000</v>
      </c>
      <c r="I11" s="65">
        <v>0</v>
      </c>
      <c r="J11" s="65">
        <v>0</v>
      </c>
      <c r="K11" s="65">
        <v>0</v>
      </c>
      <c r="L11" s="65">
        <v>26781</v>
      </c>
      <c r="M11" s="65">
        <v>538</v>
      </c>
      <c r="N11" s="65">
        <v>197</v>
      </c>
      <c r="O11" s="65">
        <v>0</v>
      </c>
      <c r="P11" s="65">
        <v>154147</v>
      </c>
      <c r="Q11" s="65">
        <v>3968</v>
      </c>
      <c r="R11" s="65">
        <v>4181</v>
      </c>
      <c r="S11" s="65">
        <v>219</v>
      </c>
    </row>
    <row r="12" spans="1:20" s="12" customFormat="1">
      <c r="A12" s="22">
        <v>7</v>
      </c>
      <c r="B12" s="64" t="s">
        <v>121</v>
      </c>
      <c r="C12" s="66">
        <v>47</v>
      </c>
      <c r="D12" s="65">
        <v>14120</v>
      </c>
      <c r="E12" s="65">
        <v>220</v>
      </c>
      <c r="F12" s="65">
        <v>120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5000</v>
      </c>
      <c r="M12" s="65">
        <v>110</v>
      </c>
      <c r="N12" s="65">
        <v>40</v>
      </c>
      <c r="O12" s="65">
        <v>0</v>
      </c>
      <c r="P12" s="65">
        <v>9120</v>
      </c>
      <c r="Q12" s="65">
        <v>110</v>
      </c>
      <c r="R12" s="65">
        <v>80</v>
      </c>
      <c r="S12" s="65">
        <v>0</v>
      </c>
      <c r="T12" s="24"/>
    </row>
    <row r="13" spans="1:20" s="12" customFormat="1">
      <c r="A13" s="22">
        <v>8</v>
      </c>
      <c r="B13" s="69" t="s">
        <v>122</v>
      </c>
      <c r="C13" s="66">
        <v>1246</v>
      </c>
      <c r="D13" s="65">
        <v>0</v>
      </c>
      <c r="E13" s="65">
        <v>0</v>
      </c>
      <c r="F13" s="65">
        <v>0</v>
      </c>
      <c r="G13" s="65">
        <v>500</v>
      </c>
      <c r="H13" s="65">
        <v>288000</v>
      </c>
      <c r="I13" s="65">
        <v>0</v>
      </c>
      <c r="J13" s="65">
        <v>0</v>
      </c>
      <c r="K13" s="65">
        <v>0</v>
      </c>
      <c r="L13" s="65">
        <v>250000</v>
      </c>
      <c r="M13" s="65">
        <v>0</v>
      </c>
      <c r="N13" s="65">
        <v>0</v>
      </c>
      <c r="O13" s="65">
        <v>500</v>
      </c>
      <c r="P13" s="65">
        <v>38000</v>
      </c>
      <c r="Q13" s="65">
        <v>0</v>
      </c>
      <c r="R13" s="65">
        <v>0</v>
      </c>
      <c r="S13" s="65">
        <v>0</v>
      </c>
      <c r="T13" s="24"/>
    </row>
    <row r="14" spans="1:20">
      <c r="A14" s="22">
        <v>9</v>
      </c>
      <c r="B14" s="64" t="s">
        <v>123</v>
      </c>
      <c r="C14" s="66">
        <v>775</v>
      </c>
      <c r="D14" s="65">
        <v>0</v>
      </c>
      <c r="E14" s="65">
        <v>71000</v>
      </c>
      <c r="F14" s="65">
        <v>870</v>
      </c>
      <c r="G14" s="65">
        <v>2404</v>
      </c>
      <c r="H14" s="65">
        <v>0</v>
      </c>
      <c r="I14" s="65">
        <v>20000</v>
      </c>
      <c r="J14" s="65">
        <v>0</v>
      </c>
      <c r="K14" s="65">
        <v>600</v>
      </c>
      <c r="L14" s="65">
        <v>0</v>
      </c>
      <c r="M14" s="65">
        <v>7300</v>
      </c>
      <c r="N14" s="65">
        <v>200</v>
      </c>
      <c r="O14" s="65">
        <v>196</v>
      </c>
      <c r="P14" s="65">
        <v>0</v>
      </c>
      <c r="Q14" s="65">
        <v>83700</v>
      </c>
      <c r="R14" s="65">
        <v>670</v>
      </c>
      <c r="S14" s="65">
        <v>2808</v>
      </c>
    </row>
    <row r="15" spans="1:20">
      <c r="A15" s="22">
        <v>10</v>
      </c>
      <c r="B15" s="64" t="s">
        <v>124</v>
      </c>
      <c r="C15" s="65">
        <v>606</v>
      </c>
      <c r="D15" s="65">
        <v>185214</v>
      </c>
      <c r="E15" s="65">
        <v>2574</v>
      </c>
      <c r="F15" s="65">
        <v>4424</v>
      </c>
      <c r="G15" s="65">
        <v>5617</v>
      </c>
      <c r="H15" s="65">
        <v>43030</v>
      </c>
      <c r="I15" s="65">
        <v>483</v>
      </c>
      <c r="J15" s="65">
        <v>0</v>
      </c>
      <c r="K15" s="65">
        <v>0</v>
      </c>
      <c r="L15" s="65">
        <v>72603</v>
      </c>
      <c r="M15" s="65">
        <v>2658</v>
      </c>
      <c r="N15" s="65">
        <v>594</v>
      </c>
      <c r="O15" s="65">
        <v>325</v>
      </c>
      <c r="P15" s="65">
        <v>155641</v>
      </c>
      <c r="Q15" s="65">
        <v>399</v>
      </c>
      <c r="R15" s="65">
        <v>3830</v>
      </c>
      <c r="S15" s="65">
        <v>5292</v>
      </c>
    </row>
    <row r="16" spans="1:20">
      <c r="A16" s="22">
        <v>11</v>
      </c>
      <c r="B16" s="64" t="s">
        <v>125</v>
      </c>
      <c r="C16" s="66">
        <v>605</v>
      </c>
      <c r="D16" s="65">
        <v>258994</v>
      </c>
      <c r="E16" s="65">
        <v>11166</v>
      </c>
      <c r="F16" s="65">
        <v>3918</v>
      </c>
      <c r="G16" s="65">
        <v>0</v>
      </c>
      <c r="H16" s="65">
        <v>65860</v>
      </c>
      <c r="I16" s="65">
        <v>1155</v>
      </c>
      <c r="J16" s="65">
        <v>720</v>
      </c>
      <c r="K16" s="65">
        <v>0</v>
      </c>
      <c r="L16" s="65">
        <v>61541</v>
      </c>
      <c r="M16" s="65">
        <v>3018</v>
      </c>
      <c r="N16" s="65">
        <v>735</v>
      </c>
      <c r="O16" s="65">
        <v>0</v>
      </c>
      <c r="P16" s="65">
        <v>263313</v>
      </c>
      <c r="Q16" s="65">
        <v>9602</v>
      </c>
      <c r="R16" s="65">
        <v>3986</v>
      </c>
      <c r="S16" s="65">
        <v>0</v>
      </c>
    </row>
    <row r="17" spans="1:19">
      <c r="A17" s="22">
        <v>12</v>
      </c>
      <c r="B17" s="64" t="s">
        <v>126</v>
      </c>
      <c r="C17" s="66">
        <v>604</v>
      </c>
      <c r="D17" s="65">
        <v>199096</v>
      </c>
      <c r="E17" s="65">
        <v>12602</v>
      </c>
      <c r="F17" s="65">
        <v>2612</v>
      </c>
      <c r="G17" s="65">
        <v>188</v>
      </c>
      <c r="H17" s="65">
        <v>103680</v>
      </c>
      <c r="I17" s="65">
        <v>0</v>
      </c>
      <c r="J17" s="66">
        <v>0</v>
      </c>
      <c r="K17" s="66">
        <v>0</v>
      </c>
      <c r="L17" s="66">
        <v>77046</v>
      </c>
      <c r="M17" s="66">
        <v>3774</v>
      </c>
      <c r="N17" s="66">
        <v>219</v>
      </c>
      <c r="O17" s="66">
        <v>10</v>
      </c>
      <c r="P17" s="66">
        <f>(D17+H17-L17)</f>
        <v>225730</v>
      </c>
      <c r="Q17" s="66">
        <f>(E17+I17-M17)</f>
        <v>8828</v>
      </c>
      <c r="R17" s="66">
        <f>(F17+J17-N17)</f>
        <v>2393</v>
      </c>
      <c r="S17" s="66">
        <f>(K17+G17-O17)</f>
        <v>178</v>
      </c>
    </row>
    <row r="18" spans="1:19">
      <c r="A18" s="45"/>
      <c r="B18" s="46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</row>
    <row r="19" spans="1:19" s="145" customFormat="1">
      <c r="A19" s="142"/>
      <c r="B19" s="143" t="s">
        <v>132</v>
      </c>
      <c r="C19" s="144">
        <f>SUM(C6:C18)</f>
        <v>7869</v>
      </c>
      <c r="D19" s="144">
        <f t="shared" ref="D19:S19" si="1">SUM(D6:D18)</f>
        <v>789438</v>
      </c>
      <c r="E19" s="144">
        <f t="shared" si="1"/>
        <v>111857</v>
      </c>
      <c r="F19" s="144">
        <f t="shared" si="1"/>
        <v>22833</v>
      </c>
      <c r="G19" s="144">
        <f t="shared" si="1"/>
        <v>15753</v>
      </c>
      <c r="H19" s="144">
        <f t="shared" si="1"/>
        <v>978933</v>
      </c>
      <c r="I19" s="144">
        <f t="shared" si="1"/>
        <v>37165</v>
      </c>
      <c r="J19" s="144">
        <f t="shared" si="1"/>
        <v>1387</v>
      </c>
      <c r="K19" s="144">
        <f t="shared" si="1"/>
        <v>1900</v>
      </c>
      <c r="L19" s="144">
        <f t="shared" si="1"/>
        <v>715255</v>
      </c>
      <c r="M19" s="144">
        <f t="shared" si="1"/>
        <v>34765</v>
      </c>
      <c r="N19" s="144">
        <f t="shared" si="1"/>
        <v>3479</v>
      </c>
      <c r="O19" s="144">
        <f t="shared" si="1"/>
        <v>1383</v>
      </c>
      <c r="P19" s="144">
        <f t="shared" si="1"/>
        <v>1047356</v>
      </c>
      <c r="Q19" s="144">
        <f t="shared" si="1"/>
        <v>114556</v>
      </c>
      <c r="R19" s="144">
        <f t="shared" si="1"/>
        <v>20824</v>
      </c>
      <c r="S19" s="144">
        <f t="shared" si="1"/>
        <v>16270</v>
      </c>
    </row>
    <row r="20" spans="1:19">
      <c r="A20" s="45"/>
      <c r="B20" s="46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</row>
    <row r="21" spans="1:19">
      <c r="A21" s="45"/>
      <c r="B21" s="46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</row>
    <row r="22" spans="1:19">
      <c r="A22" s="45"/>
      <c r="B22" s="46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</row>
    <row r="23" spans="1:19" s="41" customFormat="1">
      <c r="A23" s="50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</row>
  </sheetData>
  <mergeCells count="9">
    <mergeCell ref="A1:S1"/>
    <mergeCell ref="A3:S3"/>
    <mergeCell ref="A4:A5"/>
    <mergeCell ref="B4:B5"/>
    <mergeCell ref="C4:C5"/>
    <mergeCell ref="D4:G4"/>
    <mergeCell ref="H4:K4"/>
    <mergeCell ref="L4:O4"/>
    <mergeCell ref="P4:S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3"/>
  <sheetViews>
    <sheetView showGridLines="0" topLeftCell="A7" zoomScale="82" zoomScaleNormal="82" workbookViewId="0">
      <selection activeCell="F25" sqref="F25"/>
    </sheetView>
  </sheetViews>
  <sheetFormatPr defaultColWidth="10" defaultRowHeight="15.5"/>
  <cols>
    <col min="1" max="1" width="14.1796875" style="33" customWidth="1"/>
    <col min="2" max="2" width="19.453125" style="33" customWidth="1"/>
    <col min="3" max="6" width="14.1796875" style="33" customWidth="1"/>
    <col min="7" max="7" width="25.1796875" style="33" customWidth="1"/>
    <col min="8" max="8" width="23.7265625" style="33" customWidth="1"/>
    <col min="9" max="9" width="28" style="33" customWidth="1"/>
    <col min="10" max="10" width="29.26953125" style="33" customWidth="1"/>
    <col min="11" max="11" width="26.54296875" style="33" customWidth="1"/>
    <col min="12" max="12" width="25.81640625" style="33" customWidth="1"/>
    <col min="13" max="16384" width="10" style="33"/>
  </cols>
  <sheetData>
    <row r="1" spans="1:19" ht="41.25" customHeight="1">
      <c r="A1" s="97" t="s">
        <v>87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9" s="32" customFormat="1" ht="27.65" customHeight="1">
      <c r="A2" s="98" t="s">
        <v>127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100"/>
      <c r="M2" s="52"/>
      <c r="N2" s="52"/>
      <c r="O2" s="52"/>
      <c r="P2" s="52"/>
      <c r="Q2" s="52"/>
      <c r="R2" s="52"/>
      <c r="S2" s="53"/>
    </row>
    <row r="3" spans="1:19" ht="22.9" customHeight="1">
      <c r="A3" s="98" t="s">
        <v>108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100"/>
    </row>
    <row r="4" spans="1:19" ht="14.25" customHeight="1">
      <c r="A4" s="101" t="s">
        <v>8</v>
      </c>
      <c r="B4" s="103" t="s">
        <v>42</v>
      </c>
      <c r="C4" s="103" t="s">
        <v>84</v>
      </c>
      <c r="D4" s="103" t="s">
        <v>15</v>
      </c>
      <c r="E4" s="103"/>
      <c r="F4" s="103"/>
      <c r="G4" s="104" t="s">
        <v>9</v>
      </c>
      <c r="H4" s="104"/>
      <c r="I4" s="105" t="s">
        <v>10</v>
      </c>
      <c r="J4" s="105"/>
      <c r="K4" s="102" t="s">
        <v>11</v>
      </c>
      <c r="L4" s="102"/>
    </row>
    <row r="5" spans="1:19" ht="82.9" customHeight="1">
      <c r="A5" s="101"/>
      <c r="B5" s="103"/>
      <c r="C5" s="103"/>
      <c r="D5" s="103"/>
      <c r="E5" s="103"/>
      <c r="F5" s="103"/>
      <c r="G5" s="104" t="s">
        <v>88</v>
      </c>
      <c r="H5" s="104" t="s">
        <v>89</v>
      </c>
      <c r="I5" s="105" t="s">
        <v>90</v>
      </c>
      <c r="J5" s="105" t="s">
        <v>91</v>
      </c>
      <c r="K5" s="102" t="s">
        <v>92</v>
      </c>
      <c r="L5" s="102" t="s">
        <v>93</v>
      </c>
    </row>
    <row r="6" spans="1:19" ht="30">
      <c r="A6" s="101"/>
      <c r="B6" s="103"/>
      <c r="C6" s="103"/>
      <c r="D6" s="54" t="s">
        <v>12</v>
      </c>
      <c r="E6" s="54" t="s">
        <v>13</v>
      </c>
      <c r="F6" s="54" t="s">
        <v>14</v>
      </c>
      <c r="G6" s="104"/>
      <c r="H6" s="104"/>
      <c r="I6" s="105"/>
      <c r="J6" s="105"/>
      <c r="K6" s="102"/>
      <c r="L6" s="102"/>
    </row>
    <row r="7" spans="1:19" ht="18.5">
      <c r="A7" s="22">
        <v>1</v>
      </c>
      <c r="B7" s="64" t="s">
        <v>115</v>
      </c>
      <c r="C7" s="66">
        <v>437</v>
      </c>
      <c r="D7" s="66">
        <v>0</v>
      </c>
      <c r="E7" s="66">
        <v>0</v>
      </c>
      <c r="F7" s="66">
        <v>0</v>
      </c>
      <c r="G7" s="74">
        <v>0</v>
      </c>
      <c r="H7" s="74">
        <v>0</v>
      </c>
      <c r="I7" s="75">
        <v>0</v>
      </c>
      <c r="J7" s="75">
        <v>0</v>
      </c>
      <c r="K7" s="76">
        <v>0</v>
      </c>
      <c r="L7" s="76">
        <v>0</v>
      </c>
    </row>
    <row r="8" spans="1:19" ht="18.5">
      <c r="A8" s="22">
        <v>2</v>
      </c>
      <c r="B8" s="64" t="s">
        <v>116</v>
      </c>
      <c r="C8" s="66">
        <v>597</v>
      </c>
      <c r="D8" s="66">
        <v>7203</v>
      </c>
      <c r="E8" s="66">
        <v>15764</v>
      </c>
      <c r="F8" s="66">
        <v>29606</v>
      </c>
      <c r="G8" s="74">
        <v>0</v>
      </c>
      <c r="H8" s="74">
        <v>0</v>
      </c>
      <c r="I8" s="75">
        <v>0</v>
      </c>
      <c r="J8" s="75">
        <v>0</v>
      </c>
      <c r="K8" s="76">
        <v>0</v>
      </c>
      <c r="L8" s="76">
        <v>0</v>
      </c>
    </row>
    <row r="9" spans="1:19" s="34" customFormat="1" ht="18.5">
      <c r="A9" s="22">
        <v>3</v>
      </c>
      <c r="B9" s="64" t="s">
        <v>117</v>
      </c>
      <c r="C9" s="66">
        <v>534</v>
      </c>
      <c r="D9" s="66">
        <v>8202</v>
      </c>
      <c r="E9" s="66">
        <v>16340</v>
      </c>
      <c r="F9" s="66">
        <v>21519</v>
      </c>
      <c r="G9" s="74">
        <v>2614</v>
      </c>
      <c r="H9" s="74">
        <v>249</v>
      </c>
      <c r="I9" s="75">
        <v>4931</v>
      </c>
      <c r="J9" s="75">
        <v>45</v>
      </c>
      <c r="K9" s="76">
        <v>0</v>
      </c>
      <c r="L9" s="76">
        <v>0</v>
      </c>
    </row>
    <row r="10" spans="1:19" ht="18.5">
      <c r="A10" s="22">
        <v>4</v>
      </c>
      <c r="B10" s="64" t="s">
        <v>118</v>
      </c>
      <c r="C10" s="65">
        <v>1818</v>
      </c>
      <c r="D10" s="82">
        <v>20212</v>
      </c>
      <c r="E10" s="66">
        <v>42567</v>
      </c>
      <c r="F10" s="66">
        <v>68159</v>
      </c>
      <c r="G10" s="74">
        <v>0</v>
      </c>
      <c r="H10" s="70">
        <v>0</v>
      </c>
      <c r="I10" s="71">
        <v>0</v>
      </c>
      <c r="J10" s="71">
        <v>0</v>
      </c>
      <c r="K10" s="72">
        <v>0</v>
      </c>
      <c r="L10" s="72">
        <v>0</v>
      </c>
    </row>
    <row r="11" spans="1:19" s="56" customFormat="1" ht="18.5">
      <c r="A11" s="22">
        <v>5</v>
      </c>
      <c r="B11" s="64" t="s">
        <v>119</v>
      </c>
      <c r="C11" s="66">
        <v>107</v>
      </c>
      <c r="D11" s="83">
        <v>240</v>
      </c>
      <c r="E11" s="83">
        <v>74</v>
      </c>
      <c r="F11" s="83">
        <v>28</v>
      </c>
      <c r="G11" s="74">
        <v>0</v>
      </c>
      <c r="H11" s="74">
        <v>0</v>
      </c>
      <c r="I11" s="75">
        <v>0</v>
      </c>
      <c r="J11" s="75">
        <v>0</v>
      </c>
      <c r="K11" s="76">
        <v>0</v>
      </c>
      <c r="L11" s="76">
        <v>0</v>
      </c>
    </row>
    <row r="12" spans="1:19" s="34" customFormat="1" ht="18.5">
      <c r="A12" s="22">
        <v>6</v>
      </c>
      <c r="B12" s="64" t="s">
        <v>120</v>
      </c>
      <c r="C12" s="66">
        <v>493</v>
      </c>
      <c r="D12" s="66">
        <v>3345</v>
      </c>
      <c r="E12" s="66">
        <v>7782</v>
      </c>
      <c r="F12" s="66">
        <v>9565</v>
      </c>
      <c r="G12" s="74">
        <v>0</v>
      </c>
      <c r="H12" s="74">
        <v>0</v>
      </c>
      <c r="I12" s="75">
        <v>0</v>
      </c>
      <c r="J12" s="75">
        <v>0</v>
      </c>
      <c r="K12" s="76">
        <v>0</v>
      </c>
      <c r="L12" s="76">
        <v>0</v>
      </c>
    </row>
    <row r="13" spans="1:19" s="34" customFormat="1" ht="18.5">
      <c r="A13" s="22">
        <v>7</v>
      </c>
      <c r="B13" s="64" t="s">
        <v>121</v>
      </c>
      <c r="C13" s="66">
        <v>47</v>
      </c>
      <c r="D13" s="66">
        <v>372</v>
      </c>
      <c r="E13" s="66">
        <v>866</v>
      </c>
      <c r="F13" s="66">
        <v>1189</v>
      </c>
      <c r="G13" s="74">
        <v>0</v>
      </c>
      <c r="H13" s="74">
        <v>0</v>
      </c>
      <c r="I13" s="75">
        <v>0</v>
      </c>
      <c r="J13" s="75">
        <v>0</v>
      </c>
      <c r="K13" s="76">
        <v>0</v>
      </c>
      <c r="L13" s="76">
        <v>0</v>
      </c>
      <c r="M13" s="57"/>
    </row>
    <row r="14" spans="1:19" s="34" customFormat="1" ht="18.5">
      <c r="A14" s="22">
        <v>8</v>
      </c>
      <c r="B14" s="64" t="s">
        <v>122</v>
      </c>
      <c r="C14" s="66">
        <v>1246</v>
      </c>
      <c r="D14" s="66">
        <v>14551</v>
      </c>
      <c r="E14" s="66">
        <v>59312</v>
      </c>
      <c r="F14" s="66">
        <v>69209</v>
      </c>
      <c r="G14" s="74">
        <v>0</v>
      </c>
      <c r="H14" s="74">
        <v>0</v>
      </c>
      <c r="I14" s="75">
        <v>0</v>
      </c>
      <c r="J14" s="75">
        <v>0</v>
      </c>
      <c r="K14" s="76">
        <v>0</v>
      </c>
      <c r="L14" s="76">
        <v>0</v>
      </c>
      <c r="M14" s="57"/>
    </row>
    <row r="15" spans="1:19" ht="18.5">
      <c r="A15" s="22">
        <v>9</v>
      </c>
      <c r="B15" s="64" t="s">
        <v>123</v>
      </c>
      <c r="C15" s="66">
        <v>775</v>
      </c>
      <c r="D15" s="83">
        <v>5467</v>
      </c>
      <c r="E15" s="83">
        <v>13490</v>
      </c>
      <c r="F15" s="83">
        <v>18910</v>
      </c>
      <c r="G15" s="84">
        <v>4736</v>
      </c>
      <c r="H15" s="84">
        <v>1456</v>
      </c>
      <c r="I15" s="85">
        <v>3887</v>
      </c>
      <c r="J15" s="86">
        <v>2840</v>
      </c>
      <c r="K15" s="87">
        <v>126</v>
      </c>
      <c r="L15" s="87">
        <v>126</v>
      </c>
    </row>
    <row r="16" spans="1:19" ht="18.5">
      <c r="A16" s="22">
        <v>10</v>
      </c>
      <c r="B16" s="64" t="s">
        <v>124</v>
      </c>
      <c r="C16" s="65">
        <v>606</v>
      </c>
      <c r="D16" s="65">
        <v>4081</v>
      </c>
      <c r="E16" s="65">
        <v>6171</v>
      </c>
      <c r="F16" s="65">
        <v>9993</v>
      </c>
      <c r="G16" s="70">
        <v>6075</v>
      </c>
      <c r="H16" s="70">
        <v>381</v>
      </c>
      <c r="I16" s="71">
        <v>462</v>
      </c>
      <c r="J16" s="71">
        <v>344</v>
      </c>
      <c r="K16" s="72">
        <v>144</v>
      </c>
      <c r="L16" s="72">
        <v>2</v>
      </c>
    </row>
    <row r="17" spans="1:12" ht="18.5">
      <c r="A17" s="22">
        <v>11</v>
      </c>
      <c r="B17" s="64" t="s">
        <v>125</v>
      </c>
      <c r="C17" s="66">
        <v>605</v>
      </c>
      <c r="D17" s="83">
        <v>13968</v>
      </c>
      <c r="E17" s="83">
        <v>20888</v>
      </c>
      <c r="F17" s="83">
        <v>41134</v>
      </c>
      <c r="G17" s="74">
        <v>0</v>
      </c>
      <c r="H17" s="74">
        <v>0</v>
      </c>
      <c r="I17" s="75">
        <v>0</v>
      </c>
      <c r="J17" s="75">
        <v>0</v>
      </c>
      <c r="K17" s="76">
        <v>0</v>
      </c>
      <c r="L17" s="76">
        <v>0</v>
      </c>
    </row>
    <row r="18" spans="1:12" ht="18.5">
      <c r="A18" s="22">
        <v>12</v>
      </c>
      <c r="B18" s="64" t="s">
        <v>126</v>
      </c>
      <c r="C18" s="66">
        <v>604</v>
      </c>
      <c r="D18" s="66">
        <v>8725</v>
      </c>
      <c r="E18" s="66">
        <v>20215</v>
      </c>
      <c r="F18" s="66">
        <v>39125</v>
      </c>
      <c r="G18" s="74">
        <v>0</v>
      </c>
      <c r="H18" s="74">
        <v>0</v>
      </c>
      <c r="I18" s="75">
        <v>0</v>
      </c>
      <c r="J18" s="75">
        <v>0</v>
      </c>
      <c r="K18" s="76">
        <v>0</v>
      </c>
      <c r="L18" s="76">
        <v>0</v>
      </c>
    </row>
    <row r="19" spans="1:12">
      <c r="A19" s="55"/>
      <c r="B19" s="58"/>
      <c r="C19" s="59"/>
      <c r="D19" s="59"/>
      <c r="E19" s="59"/>
      <c r="F19" s="59"/>
      <c r="G19" s="59"/>
      <c r="H19" s="59"/>
      <c r="I19" s="59"/>
      <c r="J19" s="59"/>
      <c r="K19" s="59"/>
      <c r="L19" s="59"/>
    </row>
    <row r="20" spans="1:12" s="149" customFormat="1">
      <c r="A20" s="146"/>
      <c r="B20" s="147" t="s">
        <v>133</v>
      </c>
      <c r="C20" s="148">
        <f>SUM(C7:C19)</f>
        <v>7869</v>
      </c>
      <c r="D20" s="148">
        <f t="shared" ref="D20:L20" si="0">SUM(D7:D19)</f>
        <v>86366</v>
      </c>
      <c r="E20" s="148">
        <f t="shared" si="0"/>
        <v>203469</v>
      </c>
      <c r="F20" s="148">
        <f t="shared" si="0"/>
        <v>308437</v>
      </c>
      <c r="G20" s="148">
        <f t="shared" si="0"/>
        <v>13425</v>
      </c>
      <c r="H20" s="148">
        <f t="shared" si="0"/>
        <v>2086</v>
      </c>
      <c r="I20" s="148">
        <f t="shared" si="0"/>
        <v>9280</v>
      </c>
      <c r="J20" s="148">
        <f t="shared" si="0"/>
        <v>3229</v>
      </c>
      <c r="K20" s="148">
        <f t="shared" si="0"/>
        <v>270</v>
      </c>
      <c r="L20" s="148">
        <f t="shared" si="0"/>
        <v>128</v>
      </c>
    </row>
    <row r="21" spans="1:12">
      <c r="A21" s="55"/>
      <c r="B21" s="58"/>
      <c r="C21" s="59"/>
      <c r="D21" s="59"/>
      <c r="E21" s="59"/>
      <c r="F21" s="59"/>
      <c r="G21" s="59"/>
      <c r="H21" s="59"/>
      <c r="I21" s="59"/>
      <c r="J21" s="59"/>
      <c r="K21" s="59"/>
      <c r="L21" s="59"/>
    </row>
    <row r="22" spans="1:12">
      <c r="A22" s="55"/>
      <c r="B22" s="58"/>
      <c r="C22" s="59"/>
      <c r="D22" s="59"/>
      <c r="E22" s="59"/>
      <c r="F22" s="59"/>
      <c r="G22" s="59"/>
      <c r="H22" s="59"/>
      <c r="I22" s="59"/>
      <c r="J22" s="59"/>
      <c r="K22" s="59"/>
      <c r="L22" s="59"/>
    </row>
    <row r="23" spans="1:12">
      <c r="A23" s="60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</row>
  </sheetData>
  <mergeCells count="16">
    <mergeCell ref="A1:L1"/>
    <mergeCell ref="A2:L2"/>
    <mergeCell ref="A3:S3"/>
    <mergeCell ref="A4:A6"/>
    <mergeCell ref="K4:L4"/>
    <mergeCell ref="B4:B6"/>
    <mergeCell ref="K5:K6"/>
    <mergeCell ref="H5:H6"/>
    <mergeCell ref="D4:F5"/>
    <mergeCell ref="I4:J4"/>
    <mergeCell ref="L5:L6"/>
    <mergeCell ref="C4:C6"/>
    <mergeCell ref="G5:G6"/>
    <mergeCell ref="G4:H4"/>
    <mergeCell ref="I5:I6"/>
    <mergeCell ref="J5:J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23"/>
  <sheetViews>
    <sheetView showGridLines="0" topLeftCell="A7" zoomScale="87" zoomScaleNormal="87" workbookViewId="0">
      <selection activeCell="C26" sqref="C26"/>
    </sheetView>
  </sheetViews>
  <sheetFormatPr defaultColWidth="10" defaultRowHeight="14.5"/>
  <cols>
    <col min="1" max="1" width="13.453125" customWidth="1"/>
    <col min="2" max="2" width="25.54296875" customWidth="1"/>
    <col min="3" max="3" width="34.1796875" customWidth="1"/>
    <col min="4" max="4" width="28.7265625" customWidth="1"/>
    <col min="5" max="5" width="26.81640625" customWidth="1"/>
    <col min="6" max="6" width="21" customWidth="1"/>
    <col min="7" max="7" width="17.453125" customWidth="1"/>
    <col min="8" max="8" width="28.7265625" customWidth="1"/>
    <col min="9" max="10" width="9" style="25" customWidth="1"/>
    <col min="11" max="19" width="10" style="25"/>
  </cols>
  <sheetData>
    <row r="1" spans="1:19" ht="29.25" customHeight="1">
      <c r="A1" s="109" t="s">
        <v>94</v>
      </c>
      <c r="B1" s="109"/>
      <c r="C1" s="109"/>
      <c r="D1" s="109"/>
      <c r="E1" s="109"/>
      <c r="F1" s="109"/>
      <c r="G1" s="109"/>
      <c r="H1" s="109"/>
    </row>
    <row r="2" spans="1:19" s="2" customFormat="1" ht="29.25" customHeight="1">
      <c r="A2" s="110" t="s">
        <v>127</v>
      </c>
      <c r="B2" s="110"/>
      <c r="C2" s="110"/>
      <c r="D2" s="110"/>
      <c r="E2" s="110"/>
      <c r="F2" s="110"/>
      <c r="G2" s="110"/>
      <c r="H2" s="110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s="2" customFormat="1" ht="22.9" customHeight="1">
      <c r="A3" s="113" t="s">
        <v>99</v>
      </c>
      <c r="B3" s="113"/>
      <c r="C3" s="113"/>
      <c r="D3" s="113"/>
      <c r="E3" s="113"/>
      <c r="F3" s="113"/>
      <c r="G3" s="113"/>
      <c r="H3" s="113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19" ht="15.75" customHeight="1">
      <c r="A4" s="112" t="s">
        <v>8</v>
      </c>
      <c r="B4" s="111" t="s">
        <v>42</v>
      </c>
      <c r="C4" s="111" t="s">
        <v>95</v>
      </c>
      <c r="D4" s="111" t="s">
        <v>96</v>
      </c>
      <c r="E4" s="111" t="s">
        <v>97</v>
      </c>
      <c r="F4" s="111"/>
      <c r="G4" s="111"/>
      <c r="H4" s="111" t="s">
        <v>98</v>
      </c>
    </row>
    <row r="5" spans="1:19" ht="37.5" customHeight="1">
      <c r="A5" s="112"/>
      <c r="B5" s="111"/>
      <c r="C5" s="111"/>
      <c r="D5" s="111"/>
      <c r="E5" s="13" t="s">
        <v>16</v>
      </c>
      <c r="F5" s="13" t="s">
        <v>17</v>
      </c>
      <c r="G5" s="13" t="s">
        <v>18</v>
      </c>
      <c r="H5" s="111"/>
    </row>
    <row r="6" spans="1:19" ht="18.5">
      <c r="A6" s="22">
        <v>1</v>
      </c>
      <c r="B6" s="64" t="s">
        <v>115</v>
      </c>
      <c r="C6" s="66">
        <v>15300</v>
      </c>
      <c r="D6" s="66">
        <v>0</v>
      </c>
      <c r="E6" s="66">
        <v>1374</v>
      </c>
      <c r="F6" s="66">
        <v>1440</v>
      </c>
      <c r="G6" s="66">
        <v>1000</v>
      </c>
      <c r="H6" s="66">
        <v>11486</v>
      </c>
    </row>
    <row r="7" spans="1:19" ht="18.5">
      <c r="A7" s="22">
        <v>2</v>
      </c>
      <c r="B7" s="64" t="s">
        <v>116</v>
      </c>
      <c r="C7" s="66">
        <v>0</v>
      </c>
      <c r="D7" s="66">
        <v>1100</v>
      </c>
      <c r="E7" s="66">
        <v>0</v>
      </c>
      <c r="F7" s="66">
        <v>400</v>
      </c>
      <c r="G7" s="66">
        <v>0</v>
      </c>
      <c r="H7" s="66">
        <v>700</v>
      </c>
    </row>
    <row r="8" spans="1:19" s="10" customFormat="1" ht="18.5">
      <c r="A8" s="22">
        <v>3</v>
      </c>
      <c r="B8" s="64" t="s">
        <v>117</v>
      </c>
      <c r="C8" s="66">
        <v>16500</v>
      </c>
      <c r="D8" s="66">
        <v>15000</v>
      </c>
      <c r="E8" s="106">
        <v>5000</v>
      </c>
      <c r="F8" s="107"/>
      <c r="G8" s="108"/>
      <c r="H8" s="66">
        <v>26500</v>
      </c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s="10" customFormat="1" ht="18.5">
      <c r="A9" s="22">
        <v>4</v>
      </c>
      <c r="B9" s="64" t="s">
        <v>118</v>
      </c>
      <c r="C9" s="67">
        <v>22885</v>
      </c>
      <c r="D9" s="67">
        <v>6408</v>
      </c>
      <c r="E9" s="67">
        <v>0</v>
      </c>
      <c r="F9" s="67">
        <v>7698</v>
      </c>
      <c r="G9" s="67">
        <v>2458</v>
      </c>
      <c r="H9" s="67">
        <v>17635</v>
      </c>
      <c r="I9" s="29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ht="18.5">
      <c r="A10" s="22">
        <v>5</v>
      </c>
      <c r="B10" s="64" t="s">
        <v>119</v>
      </c>
      <c r="C10" s="66">
        <v>3000</v>
      </c>
      <c r="D10" s="66">
        <v>0</v>
      </c>
      <c r="E10" s="66">
        <v>0</v>
      </c>
      <c r="F10" s="66">
        <v>0</v>
      </c>
      <c r="G10" s="66">
        <v>0</v>
      </c>
      <c r="H10" s="66">
        <v>3000</v>
      </c>
    </row>
    <row r="11" spans="1:19" s="11" customFormat="1" ht="18.5">
      <c r="A11" s="22">
        <v>6</v>
      </c>
      <c r="B11" s="64" t="s">
        <v>120</v>
      </c>
      <c r="C11" s="66">
        <v>6663</v>
      </c>
      <c r="D11" s="66">
        <v>12000</v>
      </c>
      <c r="E11" s="66">
        <v>255</v>
      </c>
      <c r="F11" s="66">
        <v>280</v>
      </c>
      <c r="G11" s="66">
        <v>477</v>
      </c>
      <c r="H11" s="66">
        <v>17651</v>
      </c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</row>
    <row r="12" spans="1:19" s="10" customFormat="1" ht="18.5">
      <c r="A12" s="22">
        <v>7</v>
      </c>
      <c r="B12" s="64" t="s">
        <v>121</v>
      </c>
      <c r="C12" s="66">
        <v>150</v>
      </c>
      <c r="D12" s="66">
        <v>0</v>
      </c>
      <c r="E12" s="106">
        <v>45</v>
      </c>
      <c r="F12" s="107"/>
      <c r="G12" s="108"/>
      <c r="H12" s="66">
        <v>105</v>
      </c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</row>
    <row r="13" spans="1:19" s="10" customFormat="1" ht="18.5">
      <c r="A13" s="22">
        <v>8</v>
      </c>
      <c r="B13" s="64" t="s">
        <v>122</v>
      </c>
      <c r="C13" s="66">
        <v>7619</v>
      </c>
      <c r="D13" s="66">
        <v>20000</v>
      </c>
      <c r="E13" s="66">
        <v>2500</v>
      </c>
      <c r="F13" s="66">
        <v>2619</v>
      </c>
      <c r="G13" s="66">
        <v>2500</v>
      </c>
      <c r="H13" s="66">
        <f>(D13+C13)-(E13+F13+G13)</f>
        <v>20000</v>
      </c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</row>
    <row r="14" spans="1:19" s="10" customFormat="1" ht="18.5">
      <c r="A14" s="22">
        <v>9</v>
      </c>
      <c r="B14" s="64" t="s">
        <v>123</v>
      </c>
      <c r="C14" s="66">
        <v>47500</v>
      </c>
      <c r="D14" s="66">
        <v>35000</v>
      </c>
      <c r="E14" s="106">
        <v>8950</v>
      </c>
      <c r="F14" s="107"/>
      <c r="G14" s="108"/>
      <c r="H14" s="66">
        <v>73550</v>
      </c>
      <c r="I14" s="31"/>
      <c r="J14" s="28"/>
      <c r="K14" s="28"/>
      <c r="L14" s="28"/>
      <c r="M14" s="28"/>
      <c r="N14" s="28"/>
      <c r="O14" s="28"/>
      <c r="P14" s="28"/>
      <c r="Q14" s="28"/>
      <c r="R14" s="28"/>
      <c r="S14" s="28"/>
    </row>
    <row r="15" spans="1:19" ht="18.5">
      <c r="A15" s="22">
        <v>10</v>
      </c>
      <c r="B15" s="64" t="s">
        <v>124</v>
      </c>
      <c r="C15" s="65">
        <v>21730</v>
      </c>
      <c r="D15" s="65">
        <v>1905</v>
      </c>
      <c r="E15" s="65">
        <v>100</v>
      </c>
      <c r="F15" s="65">
        <v>1952</v>
      </c>
      <c r="G15" s="65">
        <v>2684</v>
      </c>
      <c r="H15" s="65">
        <v>18899</v>
      </c>
    </row>
    <row r="16" spans="1:19" ht="18.5">
      <c r="A16" s="22">
        <v>11</v>
      </c>
      <c r="B16" s="64" t="s">
        <v>125</v>
      </c>
      <c r="C16" s="66">
        <v>8454</v>
      </c>
      <c r="D16" s="66">
        <v>500</v>
      </c>
      <c r="E16" s="106">
        <v>1957</v>
      </c>
      <c r="F16" s="107"/>
      <c r="G16" s="108"/>
      <c r="H16" s="66">
        <v>6997</v>
      </c>
    </row>
    <row r="17" spans="1:19" ht="18.5">
      <c r="A17" s="22">
        <v>12</v>
      </c>
      <c r="B17" s="64" t="s">
        <v>126</v>
      </c>
      <c r="C17" s="66">
        <v>26691</v>
      </c>
      <c r="D17" s="66">
        <v>5000</v>
      </c>
      <c r="E17" s="66">
        <v>512</v>
      </c>
      <c r="F17" s="66">
        <v>650</v>
      </c>
      <c r="G17" s="66">
        <v>1960</v>
      </c>
      <c r="H17" s="66">
        <v>28569</v>
      </c>
    </row>
    <row r="18" spans="1:19" ht="15.5">
      <c r="A18" s="3"/>
      <c r="B18" s="4"/>
      <c r="C18" s="9"/>
      <c r="D18" s="9"/>
      <c r="E18" s="9"/>
      <c r="F18" s="9"/>
      <c r="G18" s="9"/>
      <c r="H18" s="9"/>
    </row>
    <row r="19" spans="1:19" s="154" customFormat="1" ht="15.5">
      <c r="A19" s="150"/>
      <c r="B19" s="151" t="s">
        <v>133</v>
      </c>
      <c r="C19" s="152">
        <f>SUM(C6:C18)</f>
        <v>176492</v>
      </c>
      <c r="D19" s="152">
        <f t="shared" ref="D19:H19" si="0">SUM(D6:D18)</f>
        <v>96913</v>
      </c>
      <c r="E19" s="152">
        <f t="shared" si="0"/>
        <v>20693</v>
      </c>
      <c r="F19" s="152">
        <f t="shared" si="0"/>
        <v>15039</v>
      </c>
      <c r="G19" s="152">
        <f t="shared" si="0"/>
        <v>11079</v>
      </c>
      <c r="H19" s="152">
        <f t="shared" si="0"/>
        <v>225092</v>
      </c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</row>
    <row r="20" spans="1:19" ht="15.5">
      <c r="A20" s="3"/>
      <c r="B20" s="4"/>
      <c r="C20" s="9"/>
      <c r="D20" s="9"/>
      <c r="E20" s="9"/>
      <c r="F20" s="9"/>
      <c r="G20" s="9"/>
      <c r="H20" s="9"/>
    </row>
    <row r="21" spans="1:19" ht="15.5">
      <c r="A21" s="3"/>
      <c r="B21" s="4"/>
      <c r="C21" s="9"/>
      <c r="D21" s="9"/>
      <c r="E21" s="9"/>
      <c r="F21" s="9"/>
      <c r="G21" s="9"/>
      <c r="H21" s="9"/>
    </row>
    <row r="22" spans="1:19" ht="15.5">
      <c r="A22" s="3"/>
      <c r="B22" s="4"/>
      <c r="C22" s="9"/>
      <c r="D22" s="9"/>
      <c r="E22" s="9"/>
      <c r="F22" s="9"/>
      <c r="G22" s="9"/>
      <c r="H22" s="9"/>
    </row>
    <row r="23" spans="1:19" ht="15.5">
      <c r="A23" s="1"/>
      <c r="B23" s="23"/>
      <c r="C23" s="23"/>
      <c r="D23" s="23"/>
      <c r="E23" s="23"/>
      <c r="F23" s="23"/>
      <c r="G23" s="23"/>
      <c r="H23" s="23"/>
    </row>
  </sheetData>
  <mergeCells count="13">
    <mergeCell ref="E12:G12"/>
    <mergeCell ref="E16:G16"/>
    <mergeCell ref="A1:H1"/>
    <mergeCell ref="A2:H2"/>
    <mergeCell ref="H4:H5"/>
    <mergeCell ref="A4:A5"/>
    <mergeCell ref="B4:B5"/>
    <mergeCell ref="C4:C5"/>
    <mergeCell ref="D4:D5"/>
    <mergeCell ref="E4:G4"/>
    <mergeCell ref="A3:H3"/>
    <mergeCell ref="E8:G8"/>
    <mergeCell ref="E14:G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H18"/>
  <sheetViews>
    <sheetView showGridLines="0" zoomScale="81" workbookViewId="0">
      <selection activeCell="F20" sqref="F20"/>
    </sheetView>
  </sheetViews>
  <sheetFormatPr defaultColWidth="10" defaultRowHeight="14.5"/>
  <cols>
    <col min="1" max="1" width="15.453125" customWidth="1"/>
    <col min="2" max="2" width="19.54296875" customWidth="1"/>
    <col min="3" max="3" width="11.1796875" customWidth="1"/>
    <col min="4" max="4" width="13.81640625" customWidth="1"/>
    <col min="5" max="5" width="11.7265625" customWidth="1"/>
    <col min="6" max="6" width="12.54296875" customWidth="1"/>
    <col min="9" max="9" width="21.81640625" customWidth="1"/>
    <col min="10" max="10" width="13.26953125" customWidth="1"/>
    <col min="12" max="12" width="17.54296875" customWidth="1"/>
    <col min="13" max="15" width="20.26953125" customWidth="1"/>
    <col min="16" max="16" width="11.26953125" customWidth="1"/>
    <col min="19" max="19" width="16.54296875" customWidth="1"/>
  </cols>
  <sheetData>
    <row r="1" spans="1:86" s="5" customFormat="1" ht="22.5">
      <c r="A1" s="117" t="s">
        <v>109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9"/>
    </row>
    <row r="2" spans="1:86" ht="48" customHeight="1">
      <c r="A2" s="120" t="s">
        <v>23</v>
      </c>
      <c r="B2" s="120" t="s">
        <v>24</v>
      </c>
      <c r="C2" s="120" t="s">
        <v>111</v>
      </c>
      <c r="D2" s="120"/>
      <c r="E2" s="120"/>
      <c r="F2" s="120"/>
      <c r="G2" s="120" t="s">
        <v>113</v>
      </c>
      <c r="H2" s="120"/>
      <c r="I2" s="120"/>
      <c r="J2" s="120" t="s">
        <v>114</v>
      </c>
      <c r="K2" s="120"/>
      <c r="L2" s="120"/>
      <c r="M2" s="120" t="s">
        <v>25</v>
      </c>
      <c r="N2" s="120" t="s">
        <v>26</v>
      </c>
      <c r="O2" s="120" t="s">
        <v>27</v>
      </c>
      <c r="P2" s="120" t="s">
        <v>28</v>
      </c>
      <c r="Q2" s="120"/>
      <c r="R2" s="120"/>
      <c r="S2" s="120"/>
    </row>
    <row r="3" spans="1:86" ht="60">
      <c r="A3" s="120"/>
      <c r="B3" s="120"/>
      <c r="C3" s="6" t="s">
        <v>29</v>
      </c>
      <c r="D3" s="6" t="s">
        <v>30</v>
      </c>
      <c r="E3" s="6" t="s">
        <v>31</v>
      </c>
      <c r="F3" s="6" t="s">
        <v>32</v>
      </c>
      <c r="G3" s="6" t="s">
        <v>33</v>
      </c>
      <c r="H3" s="6" t="s">
        <v>85</v>
      </c>
      <c r="I3" s="6" t="s">
        <v>34</v>
      </c>
      <c r="J3" s="6" t="s">
        <v>33</v>
      </c>
      <c r="K3" s="6" t="s">
        <v>85</v>
      </c>
      <c r="L3" s="6" t="s">
        <v>34</v>
      </c>
      <c r="M3" s="120"/>
      <c r="N3" s="120"/>
      <c r="O3" s="120"/>
      <c r="P3" s="6" t="s">
        <v>35</v>
      </c>
      <c r="Q3" s="6" t="s">
        <v>36</v>
      </c>
      <c r="R3" s="6" t="s">
        <v>37</v>
      </c>
      <c r="S3" s="6" t="s">
        <v>38</v>
      </c>
    </row>
    <row r="4" spans="1:86" ht="15.5">
      <c r="A4" s="7" t="s">
        <v>1</v>
      </c>
      <c r="B4" s="77" t="s">
        <v>128</v>
      </c>
      <c r="C4" s="7"/>
      <c r="D4" s="7"/>
      <c r="E4" s="8"/>
      <c r="F4" s="8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86" ht="15">
      <c r="A5" s="114" t="s">
        <v>39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6"/>
    </row>
    <row r="6" spans="1:86" ht="15.5">
      <c r="A6" s="65">
        <v>1</v>
      </c>
      <c r="B6" s="73" t="s">
        <v>115</v>
      </c>
      <c r="C6" s="78"/>
      <c r="D6" s="78"/>
      <c r="E6" s="80">
        <v>0</v>
      </c>
      <c r="F6" s="80">
        <v>0</v>
      </c>
      <c r="G6" s="80">
        <v>0</v>
      </c>
      <c r="H6" s="80">
        <v>0</v>
      </c>
      <c r="I6" s="80">
        <v>0</v>
      </c>
      <c r="J6" s="80">
        <v>0</v>
      </c>
      <c r="K6" s="80">
        <v>0</v>
      </c>
      <c r="L6" s="80">
        <v>0</v>
      </c>
      <c r="M6" s="80">
        <v>0</v>
      </c>
      <c r="N6" s="80">
        <v>0</v>
      </c>
      <c r="O6" s="80">
        <v>0</v>
      </c>
      <c r="P6" s="80">
        <v>0</v>
      </c>
      <c r="Q6" s="80">
        <v>0</v>
      </c>
      <c r="R6" s="80">
        <v>0</v>
      </c>
      <c r="S6" s="80">
        <v>0</v>
      </c>
    </row>
    <row r="7" spans="1:86" ht="15.5">
      <c r="A7" s="65">
        <v>2</v>
      </c>
      <c r="B7" s="73" t="s">
        <v>116</v>
      </c>
      <c r="C7" s="78"/>
      <c r="D7" s="78"/>
      <c r="E7" s="80">
        <v>1</v>
      </c>
      <c r="F7" s="80">
        <v>1</v>
      </c>
      <c r="G7" s="80">
        <v>9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 t="s">
        <v>36</v>
      </c>
      <c r="R7" s="80">
        <v>0</v>
      </c>
      <c r="S7" s="80">
        <v>0</v>
      </c>
    </row>
    <row r="8" spans="1:86" ht="15.5">
      <c r="A8" s="65">
        <v>3</v>
      </c>
      <c r="B8" s="73" t="s">
        <v>117</v>
      </c>
      <c r="C8" s="78"/>
      <c r="D8" s="78"/>
      <c r="E8" s="80">
        <v>1</v>
      </c>
      <c r="F8" s="80">
        <v>1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</row>
    <row r="9" spans="1:86" s="14" customFormat="1" ht="15.5">
      <c r="A9" s="65">
        <v>4</v>
      </c>
      <c r="B9" s="73" t="s">
        <v>118</v>
      </c>
      <c r="C9" s="79"/>
      <c r="D9" s="79"/>
      <c r="E9" s="80">
        <v>1</v>
      </c>
      <c r="F9" s="80">
        <v>1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 t="s">
        <v>36</v>
      </c>
      <c r="R9" s="80">
        <v>0</v>
      </c>
      <c r="S9" s="80">
        <v>0</v>
      </c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</row>
    <row r="10" spans="1:86" s="14" customFormat="1" ht="15.5">
      <c r="A10" s="65">
        <v>5</v>
      </c>
      <c r="B10" s="73" t="s">
        <v>119</v>
      </c>
      <c r="C10" s="79"/>
      <c r="D10" s="79"/>
      <c r="E10" s="66">
        <v>1</v>
      </c>
      <c r="F10" s="66">
        <v>1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66">
        <v>0</v>
      </c>
      <c r="R10" s="80">
        <v>0</v>
      </c>
      <c r="S10" s="80">
        <v>0</v>
      </c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</row>
    <row r="11" spans="1:86" s="14" customFormat="1" ht="15.5">
      <c r="A11" s="65">
        <v>6</v>
      </c>
      <c r="B11" s="73" t="s">
        <v>120</v>
      </c>
      <c r="C11" s="79"/>
      <c r="D11" s="79"/>
      <c r="E11" s="81">
        <v>1</v>
      </c>
      <c r="F11" s="81">
        <v>1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80">
        <v>0</v>
      </c>
      <c r="S11" s="80">
        <v>0</v>
      </c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</row>
    <row r="12" spans="1:86" s="14" customFormat="1" ht="15.5">
      <c r="A12" s="65">
        <v>7</v>
      </c>
      <c r="B12" s="73" t="s">
        <v>121</v>
      </c>
      <c r="C12" s="79"/>
      <c r="D12" s="79"/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</row>
    <row r="13" spans="1:86" s="14" customFormat="1" ht="15.5">
      <c r="A13" s="65">
        <v>8</v>
      </c>
      <c r="B13" s="73" t="s">
        <v>122</v>
      </c>
      <c r="C13" s="79"/>
      <c r="D13" s="79"/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80">
        <v>0</v>
      </c>
      <c r="S13" s="80">
        <v>0</v>
      </c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</row>
    <row r="14" spans="1:86" s="14" customFormat="1" ht="15.5">
      <c r="A14" s="65">
        <v>9</v>
      </c>
      <c r="B14" s="73" t="s">
        <v>123</v>
      </c>
      <c r="C14" s="79"/>
      <c r="D14" s="79"/>
      <c r="E14" s="66">
        <v>1</v>
      </c>
      <c r="F14" s="66">
        <v>1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80">
        <v>0</v>
      </c>
      <c r="S14" s="80">
        <v>0</v>
      </c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</row>
    <row r="15" spans="1:86" s="14" customFormat="1" ht="15.5">
      <c r="A15" s="65">
        <v>10</v>
      </c>
      <c r="B15" s="73" t="s">
        <v>124</v>
      </c>
      <c r="C15" s="79"/>
      <c r="D15" s="79"/>
      <c r="E15" s="80">
        <v>1</v>
      </c>
      <c r="F15" s="80">
        <v>1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</row>
    <row r="16" spans="1:86" ht="15.5">
      <c r="A16" s="65">
        <v>11</v>
      </c>
      <c r="B16" s="73" t="s">
        <v>125</v>
      </c>
      <c r="C16" s="79"/>
      <c r="D16" s="79"/>
      <c r="E16" s="66">
        <v>1</v>
      </c>
      <c r="F16" s="66">
        <v>1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80">
        <v>0</v>
      </c>
      <c r="S16" s="80">
        <v>0</v>
      </c>
    </row>
    <row r="17" spans="1:19" ht="15.5">
      <c r="A17" s="136">
        <v>12</v>
      </c>
      <c r="B17" s="137" t="s">
        <v>126</v>
      </c>
      <c r="C17" s="138"/>
      <c r="D17" s="138"/>
      <c r="E17" s="139">
        <v>1</v>
      </c>
      <c r="F17" s="139">
        <v>1</v>
      </c>
      <c r="G17" s="139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</row>
    <row r="18" spans="1:19" s="141" customFormat="1">
      <c r="A18" s="140" t="s">
        <v>128</v>
      </c>
      <c r="B18" s="140"/>
      <c r="C18" s="140"/>
      <c r="D18" s="140"/>
      <c r="E18" s="141">
        <f>SUM(E6:E17)</f>
        <v>9</v>
      </c>
      <c r="F18" s="141">
        <f t="shared" ref="F18:S18" si="0">SUM(F6:F17)</f>
        <v>9</v>
      </c>
      <c r="G18" s="141">
        <f t="shared" si="0"/>
        <v>9</v>
      </c>
      <c r="H18" s="141">
        <f t="shared" si="0"/>
        <v>0</v>
      </c>
      <c r="I18" s="141">
        <f t="shared" si="0"/>
        <v>0</v>
      </c>
      <c r="J18" s="141">
        <f t="shared" si="0"/>
        <v>0</v>
      </c>
      <c r="K18" s="141">
        <f t="shared" si="0"/>
        <v>0</v>
      </c>
      <c r="L18" s="141">
        <f t="shared" si="0"/>
        <v>0</v>
      </c>
      <c r="M18" s="141">
        <f t="shared" si="0"/>
        <v>0</v>
      </c>
      <c r="N18" s="141">
        <f t="shared" si="0"/>
        <v>0</v>
      </c>
      <c r="O18" s="141">
        <f t="shared" si="0"/>
        <v>0</v>
      </c>
      <c r="P18" s="141">
        <f t="shared" si="0"/>
        <v>0</v>
      </c>
      <c r="Q18" s="141">
        <f t="shared" si="0"/>
        <v>0</v>
      </c>
      <c r="R18" s="141">
        <f t="shared" si="0"/>
        <v>0</v>
      </c>
      <c r="S18" s="141">
        <f t="shared" si="0"/>
        <v>0</v>
      </c>
    </row>
  </sheetData>
  <mergeCells count="12">
    <mergeCell ref="A18:D18"/>
    <mergeCell ref="A5:S5"/>
    <mergeCell ref="A1:S1"/>
    <mergeCell ref="B2:B3"/>
    <mergeCell ref="A2:A3"/>
    <mergeCell ref="O2:O3"/>
    <mergeCell ref="N2:N3"/>
    <mergeCell ref="M2:M3"/>
    <mergeCell ref="J2:L2"/>
    <mergeCell ref="G2:I2"/>
    <mergeCell ref="C2:F2"/>
    <mergeCell ref="P2:S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E5"/>
  <sheetViews>
    <sheetView showGridLines="0" zoomScale="88" zoomScaleNormal="88" workbookViewId="0">
      <selection activeCell="B11" sqref="B11"/>
    </sheetView>
  </sheetViews>
  <sheetFormatPr defaultColWidth="8.81640625" defaultRowHeight="14.5"/>
  <cols>
    <col min="1" max="1" width="16.453125" style="61" customWidth="1"/>
    <col min="2" max="2" width="20.54296875" style="61" customWidth="1"/>
    <col min="3" max="3" width="8.7265625" style="61" bestFit="1" customWidth="1"/>
    <col min="4" max="4" width="13.453125" style="61" customWidth="1"/>
    <col min="5" max="5" width="13.7265625" style="61" customWidth="1"/>
    <col min="6" max="6" width="13.81640625" style="61" customWidth="1"/>
    <col min="7" max="7" width="13" style="61" customWidth="1"/>
    <col min="8" max="8" width="13.1796875" style="61" customWidth="1"/>
    <col min="9" max="9" width="14.453125" style="61" customWidth="1"/>
    <col min="10" max="10" width="12.453125" style="61" customWidth="1"/>
    <col min="11" max="11" width="13.7265625" style="61" customWidth="1"/>
    <col min="12" max="12" width="12.54296875" style="61" customWidth="1"/>
    <col min="13" max="13" width="12.26953125" style="61" customWidth="1"/>
    <col min="14" max="14" width="13.54296875" style="61" customWidth="1"/>
    <col min="15" max="15" width="11.54296875" style="61" bestFit="1" customWidth="1"/>
    <col min="16" max="16" width="12.81640625" style="61" bestFit="1" customWidth="1"/>
    <col min="17" max="17" width="12.26953125" style="61" bestFit="1" customWidth="1"/>
    <col min="18" max="18" width="10" style="61" bestFit="1" customWidth="1"/>
    <col min="19" max="19" width="11.26953125" style="61" bestFit="1" customWidth="1"/>
    <col min="20" max="20" width="6" style="61" bestFit="1" customWidth="1"/>
    <col min="21" max="21" width="11.26953125" style="61" bestFit="1" customWidth="1"/>
    <col min="22" max="22" width="6" style="61" bestFit="1" customWidth="1"/>
    <col min="23" max="23" width="12.1796875" style="61" bestFit="1" customWidth="1"/>
    <col min="24" max="24" width="9.26953125" style="61" bestFit="1" customWidth="1"/>
    <col min="25" max="26" width="11.26953125" style="61" bestFit="1" customWidth="1"/>
    <col min="27" max="27" width="10.54296875" style="61" bestFit="1" customWidth="1"/>
    <col min="28" max="28" width="12.7265625" style="61" customWidth="1"/>
    <col min="29" max="29" width="11.1796875" style="61" customWidth="1"/>
    <col min="30" max="30" width="10.453125" style="61" customWidth="1"/>
    <col min="31" max="31" width="11.26953125" style="61" customWidth="1"/>
    <col min="32" max="16384" width="8.81640625" style="61"/>
  </cols>
  <sheetData>
    <row r="1" spans="1:31" s="20" customFormat="1" ht="33" customHeight="1">
      <c r="A1" s="121" t="s">
        <v>112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</row>
    <row r="2" spans="1:31" ht="33" customHeight="1">
      <c r="A2" s="122" t="s">
        <v>104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3"/>
    </row>
    <row r="3" spans="1:31" ht="45" customHeight="1">
      <c r="A3" s="124" t="s">
        <v>46</v>
      </c>
      <c r="B3" s="126" t="s">
        <v>47</v>
      </c>
      <c r="C3" s="127"/>
      <c r="D3" s="128"/>
      <c r="E3" s="126" t="s">
        <v>50</v>
      </c>
      <c r="F3" s="127"/>
      <c r="G3" s="19"/>
      <c r="H3" s="124" t="s">
        <v>40</v>
      </c>
      <c r="I3" s="124"/>
      <c r="J3" s="124" t="s">
        <v>64</v>
      </c>
      <c r="K3" s="124"/>
      <c r="L3" s="124" t="s">
        <v>58</v>
      </c>
      <c r="M3" s="124"/>
      <c r="N3" s="126" t="s">
        <v>61</v>
      </c>
      <c r="O3" s="127"/>
      <c r="P3" s="126" t="s">
        <v>75</v>
      </c>
      <c r="Q3" s="127"/>
      <c r="R3" s="126" t="s">
        <v>67</v>
      </c>
      <c r="S3" s="127"/>
      <c r="T3" s="124" t="s">
        <v>20</v>
      </c>
      <c r="U3" s="124"/>
      <c r="V3" s="124" t="s">
        <v>21</v>
      </c>
      <c r="W3" s="124"/>
      <c r="X3" s="124" t="s">
        <v>22</v>
      </c>
      <c r="Y3" s="124"/>
      <c r="Z3" s="126" t="s">
        <v>79</v>
      </c>
      <c r="AA3" s="127"/>
      <c r="AB3" s="127"/>
      <c r="AC3" s="128"/>
      <c r="AD3" s="124" t="s">
        <v>41</v>
      </c>
      <c r="AE3" s="124"/>
    </row>
    <row r="4" spans="1:31" s="62" customFormat="1" ht="147.75" customHeight="1">
      <c r="A4" s="125"/>
      <c r="B4" s="16" t="s">
        <v>51</v>
      </c>
      <c r="C4" s="17" t="s">
        <v>52</v>
      </c>
      <c r="D4" s="17" t="s">
        <v>53</v>
      </c>
      <c r="E4" s="18" t="s">
        <v>49</v>
      </c>
      <c r="F4" s="17" t="s">
        <v>56</v>
      </c>
      <c r="G4" s="17" t="s">
        <v>42</v>
      </c>
      <c r="H4" s="18" t="s">
        <v>48</v>
      </c>
      <c r="I4" s="17" t="s">
        <v>57</v>
      </c>
      <c r="J4" s="18" t="s">
        <v>65</v>
      </c>
      <c r="K4" s="17" t="s">
        <v>66</v>
      </c>
      <c r="L4" s="18" t="s">
        <v>59</v>
      </c>
      <c r="M4" s="17" t="s">
        <v>60</v>
      </c>
      <c r="N4" s="18" t="s">
        <v>63</v>
      </c>
      <c r="O4" s="17" t="s">
        <v>62</v>
      </c>
      <c r="P4" s="18" t="s">
        <v>73</v>
      </c>
      <c r="Q4" s="17" t="s">
        <v>74</v>
      </c>
      <c r="R4" s="18" t="s">
        <v>68</v>
      </c>
      <c r="S4" s="17" t="s">
        <v>72</v>
      </c>
      <c r="T4" s="17" t="s">
        <v>43</v>
      </c>
      <c r="U4" s="17" t="s">
        <v>69</v>
      </c>
      <c r="V4" s="17" t="s">
        <v>44</v>
      </c>
      <c r="W4" s="17" t="s">
        <v>70</v>
      </c>
      <c r="X4" s="17" t="s">
        <v>45</v>
      </c>
      <c r="Y4" s="17" t="s">
        <v>71</v>
      </c>
      <c r="Z4" s="17" t="s">
        <v>76</v>
      </c>
      <c r="AA4" s="17" t="s">
        <v>77</v>
      </c>
      <c r="AB4" s="17" t="s">
        <v>78</v>
      </c>
      <c r="AC4" s="17" t="s">
        <v>80</v>
      </c>
      <c r="AD4" s="17" t="s">
        <v>54</v>
      </c>
      <c r="AE4" s="17" t="s">
        <v>55</v>
      </c>
    </row>
    <row r="5" spans="1:31" s="62" customFormat="1" ht="48.75" customHeight="1">
      <c r="A5" s="63" t="s">
        <v>128</v>
      </c>
      <c r="B5" s="63" t="s">
        <v>129</v>
      </c>
      <c r="C5" s="63" t="s">
        <v>129</v>
      </c>
      <c r="D5" s="63">
        <v>1</v>
      </c>
      <c r="E5" s="63"/>
      <c r="F5" s="63"/>
      <c r="G5" s="63"/>
      <c r="H5" s="63">
        <v>10</v>
      </c>
      <c r="I5" s="63">
        <v>3</v>
      </c>
      <c r="J5" s="63">
        <v>6</v>
      </c>
      <c r="K5" s="63">
        <v>0</v>
      </c>
      <c r="L5" s="63">
        <v>12</v>
      </c>
      <c r="M5" s="63">
        <v>0</v>
      </c>
      <c r="N5" s="63">
        <v>81</v>
      </c>
      <c r="O5" s="63">
        <v>0</v>
      </c>
      <c r="P5" s="63"/>
      <c r="Q5" s="63">
        <v>8</v>
      </c>
      <c r="R5" s="63">
        <v>20</v>
      </c>
      <c r="S5" s="63">
        <v>0</v>
      </c>
      <c r="T5" s="63">
        <v>91</v>
      </c>
      <c r="U5" s="63">
        <v>0</v>
      </c>
      <c r="V5" s="63">
        <v>576</v>
      </c>
      <c r="W5" s="63">
        <v>0</v>
      </c>
      <c r="X5" s="63">
        <v>2109</v>
      </c>
      <c r="Y5" s="63">
        <v>0</v>
      </c>
      <c r="Z5" s="63">
        <v>0</v>
      </c>
      <c r="AA5" s="63">
        <v>153</v>
      </c>
      <c r="AB5" s="63">
        <v>301</v>
      </c>
      <c r="AC5" s="63">
        <v>145</v>
      </c>
      <c r="AD5" s="63">
        <v>7871</v>
      </c>
      <c r="AE5" s="63">
        <v>0</v>
      </c>
    </row>
  </sheetData>
  <mergeCells count="16">
    <mergeCell ref="A1:AE1"/>
    <mergeCell ref="A2:AE2"/>
    <mergeCell ref="A3:A4"/>
    <mergeCell ref="B3:D3"/>
    <mergeCell ref="E3:F3"/>
    <mergeCell ref="H3:I3"/>
    <mergeCell ref="T3:U3"/>
    <mergeCell ref="V3:W3"/>
    <mergeCell ref="X3:Y3"/>
    <mergeCell ref="Z3:AC3"/>
    <mergeCell ref="AD3:AE3"/>
    <mergeCell ref="J3:K3"/>
    <mergeCell ref="L3:M3"/>
    <mergeCell ref="N3:O3"/>
    <mergeCell ref="P3:Q3"/>
    <mergeCell ref="R3:S3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8"/>
  <sheetViews>
    <sheetView showGridLines="0" topLeftCell="A4" zoomScale="89" zoomScaleNormal="89" workbookViewId="0">
      <selection activeCell="C24" sqref="C24"/>
    </sheetView>
  </sheetViews>
  <sheetFormatPr defaultColWidth="8.81640625" defaultRowHeight="14.5"/>
  <cols>
    <col min="1" max="1" width="8.81640625" style="15"/>
    <col min="2" max="2" width="25.453125" style="15" customWidth="1"/>
    <col min="3" max="4" width="22.26953125" style="15" customWidth="1"/>
    <col min="5" max="5" width="31.453125" style="15" customWidth="1"/>
    <col min="6" max="6" width="27.81640625" style="15" customWidth="1"/>
    <col min="7" max="7" width="46.7265625" style="15" customWidth="1"/>
    <col min="8" max="8" width="39" style="15" customWidth="1"/>
    <col min="9" max="16384" width="8.81640625" style="15"/>
  </cols>
  <sheetData>
    <row r="1" spans="1:8" s="21" customFormat="1" ht="61.5" customHeight="1">
      <c r="A1" s="132" t="s">
        <v>110</v>
      </c>
      <c r="B1" s="132"/>
      <c r="C1" s="132"/>
      <c r="D1" s="132"/>
      <c r="E1" s="132"/>
      <c r="F1" s="132"/>
      <c r="G1" s="132"/>
      <c r="H1" s="132"/>
    </row>
    <row r="2" spans="1:8" s="21" customFormat="1" ht="26.25" customHeight="1">
      <c r="A2" s="133" t="s">
        <v>130</v>
      </c>
      <c r="B2" s="133"/>
      <c r="C2" s="133"/>
      <c r="D2" s="133"/>
      <c r="E2" s="133"/>
      <c r="F2" s="133"/>
      <c r="G2" s="133"/>
      <c r="H2" s="133"/>
    </row>
    <row r="3" spans="1:8" ht="46.5" customHeight="1">
      <c r="A3" s="134" t="s">
        <v>0</v>
      </c>
      <c r="B3" s="134" t="s">
        <v>131</v>
      </c>
      <c r="C3" s="134" t="s">
        <v>107</v>
      </c>
      <c r="D3" s="134"/>
      <c r="E3" s="135" t="s">
        <v>106</v>
      </c>
      <c r="F3" s="135"/>
      <c r="G3" s="131" t="s">
        <v>105</v>
      </c>
      <c r="H3" s="131"/>
    </row>
    <row r="4" spans="1:8" ht="33" customHeight="1">
      <c r="A4" s="134"/>
      <c r="B4" s="134"/>
      <c r="C4" s="134" t="s">
        <v>81</v>
      </c>
      <c r="D4" s="134" t="s">
        <v>82</v>
      </c>
      <c r="E4" s="135" t="s">
        <v>81</v>
      </c>
      <c r="F4" s="135" t="s">
        <v>82</v>
      </c>
      <c r="G4" s="131" t="s">
        <v>19</v>
      </c>
      <c r="H4" s="131" t="s">
        <v>82</v>
      </c>
    </row>
    <row r="5" spans="1:8" ht="33" customHeight="1">
      <c r="A5" s="134"/>
      <c r="B5" s="134"/>
      <c r="C5" s="134"/>
      <c r="D5" s="134"/>
      <c r="E5" s="135"/>
      <c r="F5" s="135"/>
      <c r="G5" s="131"/>
      <c r="H5" s="131"/>
    </row>
    <row r="6" spans="1:8" ht="18.5">
      <c r="A6" s="22">
        <v>1</v>
      </c>
      <c r="B6" s="64" t="s">
        <v>115</v>
      </c>
      <c r="C6" s="66">
        <v>6</v>
      </c>
      <c r="D6" s="66">
        <v>35</v>
      </c>
      <c r="E6" s="66">
        <v>0</v>
      </c>
      <c r="F6" s="66">
        <v>0</v>
      </c>
      <c r="G6" s="66">
        <v>0</v>
      </c>
      <c r="H6" s="66">
        <v>0</v>
      </c>
    </row>
    <row r="7" spans="1:8" ht="18.5">
      <c r="A7" s="22">
        <v>2</v>
      </c>
      <c r="B7" s="64" t="s">
        <v>116</v>
      </c>
      <c r="C7" s="66">
        <v>0</v>
      </c>
      <c r="D7" s="66">
        <v>0</v>
      </c>
      <c r="E7" s="66">
        <v>0</v>
      </c>
      <c r="F7" s="66">
        <v>0</v>
      </c>
      <c r="G7" s="66">
        <v>0</v>
      </c>
      <c r="H7" s="66">
        <v>0</v>
      </c>
    </row>
    <row r="8" spans="1:8" ht="18.5">
      <c r="A8" s="22">
        <v>3</v>
      </c>
      <c r="B8" s="64" t="s">
        <v>117</v>
      </c>
      <c r="C8" s="66">
        <v>18</v>
      </c>
      <c r="D8" s="66">
        <v>30</v>
      </c>
      <c r="E8" s="66">
        <v>13</v>
      </c>
      <c r="F8" s="66">
        <v>10</v>
      </c>
      <c r="G8" s="66">
        <v>14</v>
      </c>
      <c r="H8" s="66">
        <v>12</v>
      </c>
    </row>
    <row r="9" spans="1:8" ht="18.5">
      <c r="A9" s="22">
        <v>4</v>
      </c>
      <c r="B9" s="64" t="s">
        <v>118</v>
      </c>
      <c r="C9" s="65">
        <v>50</v>
      </c>
      <c r="D9" s="65">
        <v>120</v>
      </c>
      <c r="E9" s="66">
        <v>13</v>
      </c>
      <c r="F9" s="66">
        <v>31</v>
      </c>
      <c r="G9" s="66">
        <v>3</v>
      </c>
      <c r="H9" s="66">
        <v>0</v>
      </c>
    </row>
    <row r="10" spans="1:8" ht="18.5">
      <c r="A10" s="22">
        <v>5</v>
      </c>
      <c r="B10" s="64" t="s">
        <v>119</v>
      </c>
      <c r="C10" s="83">
        <v>2</v>
      </c>
      <c r="D10" s="83">
        <v>0</v>
      </c>
      <c r="E10" s="83">
        <v>1</v>
      </c>
      <c r="F10" s="83">
        <v>38</v>
      </c>
      <c r="G10" s="83">
        <v>1</v>
      </c>
      <c r="H10" s="83">
        <v>0</v>
      </c>
    </row>
    <row r="11" spans="1:8" ht="18.5">
      <c r="A11" s="22">
        <v>6</v>
      </c>
      <c r="B11" s="64" t="s">
        <v>120</v>
      </c>
      <c r="C11" s="66">
        <v>3</v>
      </c>
      <c r="D11" s="66">
        <v>11</v>
      </c>
      <c r="E11" s="66">
        <v>3</v>
      </c>
      <c r="F11" s="66">
        <v>9</v>
      </c>
      <c r="G11" s="66">
        <v>3</v>
      </c>
      <c r="H11" s="66">
        <v>0</v>
      </c>
    </row>
    <row r="12" spans="1:8" ht="18.5">
      <c r="A12" s="22">
        <v>7</v>
      </c>
      <c r="B12" s="64" t="s">
        <v>121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</row>
    <row r="13" spans="1:8" ht="18.5">
      <c r="A13" s="22">
        <v>8</v>
      </c>
      <c r="B13" s="64" t="s">
        <v>122</v>
      </c>
      <c r="C13" s="66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</row>
    <row r="14" spans="1:8" ht="18.5">
      <c r="A14" s="22">
        <v>9</v>
      </c>
      <c r="B14" s="64" t="s">
        <v>123</v>
      </c>
      <c r="C14" s="83">
        <v>12</v>
      </c>
      <c r="D14" s="83">
        <v>0</v>
      </c>
      <c r="E14" s="83">
        <v>63</v>
      </c>
      <c r="F14" s="83">
        <v>182</v>
      </c>
      <c r="G14" s="83">
        <v>23</v>
      </c>
      <c r="H14" s="83">
        <v>0</v>
      </c>
    </row>
    <row r="15" spans="1:8" ht="18.5">
      <c r="A15" s="22">
        <v>10</v>
      </c>
      <c r="B15" s="64" t="s">
        <v>124</v>
      </c>
      <c r="C15" s="88">
        <v>15</v>
      </c>
      <c r="D15" s="88">
        <v>13</v>
      </c>
      <c r="E15" s="88">
        <v>10</v>
      </c>
      <c r="F15" s="88">
        <v>72</v>
      </c>
      <c r="G15" s="88">
        <v>2</v>
      </c>
      <c r="H15" s="88">
        <v>17</v>
      </c>
    </row>
    <row r="16" spans="1:8" ht="18.5">
      <c r="A16" s="22">
        <v>11</v>
      </c>
      <c r="B16" s="64" t="s">
        <v>125</v>
      </c>
      <c r="C16" s="83">
        <v>4</v>
      </c>
      <c r="D16" s="83">
        <v>4</v>
      </c>
      <c r="E16" s="83">
        <v>4</v>
      </c>
      <c r="F16" s="83">
        <v>5</v>
      </c>
      <c r="G16" s="83">
        <v>4</v>
      </c>
      <c r="H16" s="83">
        <v>5</v>
      </c>
    </row>
    <row r="17" spans="1:8" ht="18.5">
      <c r="A17" s="22">
        <v>12</v>
      </c>
      <c r="B17" s="64" t="s">
        <v>126</v>
      </c>
      <c r="C17" s="66">
        <v>18</v>
      </c>
      <c r="D17" s="66">
        <v>10</v>
      </c>
      <c r="E17" s="66">
        <v>5</v>
      </c>
      <c r="F17" s="66">
        <v>5</v>
      </c>
      <c r="G17" s="66">
        <v>5</v>
      </c>
      <c r="H17" s="66">
        <v>0</v>
      </c>
    </row>
    <row r="18" spans="1:8" s="90" customFormat="1" ht="21" customHeight="1">
      <c r="A18" s="129" t="s">
        <v>134</v>
      </c>
      <c r="B18" s="130"/>
      <c r="C18" s="89">
        <f>SUM(C6:C17)</f>
        <v>128</v>
      </c>
      <c r="D18" s="89">
        <f t="shared" ref="D18:H18" si="0">SUM(D6:D17)</f>
        <v>223</v>
      </c>
      <c r="E18" s="89">
        <f t="shared" si="0"/>
        <v>112</v>
      </c>
      <c r="F18" s="89">
        <f t="shared" si="0"/>
        <v>352</v>
      </c>
      <c r="G18" s="89">
        <f t="shared" si="0"/>
        <v>55</v>
      </c>
      <c r="H18" s="89">
        <f t="shared" si="0"/>
        <v>34</v>
      </c>
    </row>
  </sheetData>
  <mergeCells count="14">
    <mergeCell ref="A18:B18"/>
    <mergeCell ref="H4:H5"/>
    <mergeCell ref="A1:H1"/>
    <mergeCell ref="A2:H2"/>
    <mergeCell ref="A3:A5"/>
    <mergeCell ref="B3:B5"/>
    <mergeCell ref="C3:D3"/>
    <mergeCell ref="E3:F3"/>
    <mergeCell ref="G3:H3"/>
    <mergeCell ref="C4:C5"/>
    <mergeCell ref="D4:D5"/>
    <mergeCell ref="E4:E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HDC</vt:lpstr>
      <vt:lpstr>ESB</vt:lpstr>
      <vt:lpstr>PTK</vt:lpstr>
      <vt:lpstr>SQAC-DQAC</vt:lpstr>
      <vt:lpstr>LMIS</vt:lpstr>
      <vt:lpstr>TRAINING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Redmi Note 5</dc:creator>
  <cp:lastModifiedBy>hp</cp:lastModifiedBy>
  <dcterms:created xsi:type="dcterms:W3CDTF">2006-09-15T18:30:00Z</dcterms:created>
  <dcterms:modified xsi:type="dcterms:W3CDTF">2022-09-22T11:29:58Z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2a912c751c74461a93941a654c8b3302</vt:lpwstr>
  </property>
</Properties>
</file>